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sle-t\Documents\DOSSIER SOPHIE\CONSTRUCTION MAQUETTES\GABARITS\"/>
    </mc:Choice>
  </mc:AlternateContent>
  <xr:revisionPtr revIDLastSave="0" documentId="13_ncr:1_{803131B1-CDEB-4C3E-8C84-E4BF3D11EC7D}" xr6:coauthVersionLast="36" xr6:coauthVersionMax="36" xr10:uidLastSave="{00000000-0000-0000-0000-000000000000}"/>
  <bookViews>
    <workbookView xWindow="1170" yWindow="0" windowWidth="8970" windowHeight="0" tabRatio="876" xr2:uid="{00000000-000D-0000-FFFF-FFFF00000000}"/>
  </bookViews>
  <sheets>
    <sheet name="Maquette pédagogique DFG DFA" sheetId="19" r:id="rId1"/>
    <sheet name="Off" sheetId="17" r:id="rId2"/>
    <sheet name="Off2" sheetId="21" r:id="rId3"/>
  </sheets>
  <definedNames>
    <definedName name="cursus">#REF!</definedName>
  </definedNames>
  <calcPr calcId="191029"/>
</workbook>
</file>

<file path=xl/calcChain.xml><?xml version="1.0" encoding="utf-8"?>
<calcChain xmlns="http://schemas.openxmlformats.org/spreadsheetml/2006/main">
  <c r="AL64" i="19" l="1"/>
  <c r="AI42" i="19"/>
  <c r="AF64" i="19"/>
  <c r="AG64" i="19"/>
  <c r="AH64" i="19"/>
  <c r="AI64" i="19"/>
  <c r="AJ64" i="19"/>
  <c r="AE64" i="19"/>
  <c r="Z64" i="19"/>
  <c r="AA64" i="19"/>
  <c r="AB64" i="19"/>
  <c r="AC64" i="19"/>
  <c r="Y64" i="19"/>
  <c r="T64" i="19"/>
  <c r="U64" i="19"/>
  <c r="V64" i="19"/>
  <c r="W64" i="19"/>
  <c r="S64" i="19"/>
  <c r="Q64" i="19"/>
  <c r="P64" i="19"/>
  <c r="AJ42" i="19"/>
  <c r="AL42" i="19"/>
  <c r="AF42" i="19"/>
  <c r="AG42" i="19"/>
  <c r="AH42" i="19"/>
  <c r="AE42" i="19"/>
  <c r="Z42" i="19"/>
  <c r="AA42" i="19"/>
  <c r="Y42" i="19"/>
  <c r="T42" i="19"/>
  <c r="U42" i="19"/>
  <c r="S42" i="19"/>
  <c r="Q42" i="19"/>
  <c r="P42" i="19"/>
  <c r="AK63" i="19" l="1"/>
  <c r="AJ63" i="19"/>
  <c r="AI63" i="19"/>
  <c r="AC63" i="19"/>
  <c r="W63" i="19"/>
  <c r="AK62" i="19"/>
  <c r="AJ62" i="19"/>
  <c r="AI62" i="19"/>
  <c r="AC62" i="19"/>
  <c r="W62" i="19"/>
  <c r="AK61" i="19"/>
  <c r="AJ61" i="19"/>
  <c r="AI61" i="19"/>
  <c r="AC61" i="19"/>
  <c r="W61" i="19"/>
  <c r="AK60" i="19"/>
  <c r="AJ60" i="19"/>
  <c r="AI60" i="19"/>
  <c r="AC60" i="19"/>
  <c r="W60" i="19"/>
  <c r="AK59" i="19"/>
  <c r="AJ59" i="19"/>
  <c r="AI59" i="19"/>
  <c r="AC59" i="19"/>
  <c r="W59" i="19"/>
  <c r="AK58" i="19"/>
  <c r="AJ58" i="19"/>
  <c r="AI58" i="19"/>
  <c r="AC58" i="19"/>
  <c r="W58" i="19"/>
  <c r="AK57" i="19"/>
  <c r="AJ57" i="19"/>
  <c r="AI57" i="19"/>
  <c r="AC57" i="19"/>
  <c r="W57" i="19"/>
  <c r="AK56" i="19"/>
  <c r="AJ56" i="19"/>
  <c r="AI56" i="19"/>
  <c r="AC56" i="19"/>
  <c r="W56" i="19"/>
  <c r="AK55" i="19"/>
  <c r="AJ55" i="19"/>
  <c r="AI55" i="19"/>
  <c r="AC55" i="19"/>
  <c r="W55" i="19"/>
  <c r="AK54" i="19"/>
  <c r="AJ54" i="19"/>
  <c r="AI54" i="19"/>
  <c r="AC54" i="19"/>
  <c r="W54" i="19"/>
  <c r="AK53" i="19"/>
  <c r="AJ53" i="19"/>
  <c r="AI53" i="19"/>
  <c r="AC53" i="19"/>
  <c r="W53" i="19"/>
  <c r="AK52" i="19"/>
  <c r="AJ52" i="19"/>
  <c r="AI52" i="19"/>
  <c r="AC52" i="19"/>
  <c r="W52" i="19"/>
  <c r="AK51" i="19"/>
  <c r="AJ51" i="19"/>
  <c r="AI51" i="19"/>
  <c r="AC51" i="19"/>
  <c r="W51" i="19"/>
  <c r="AK50" i="19"/>
  <c r="AJ50" i="19"/>
  <c r="AI50" i="19"/>
  <c r="AC50" i="19"/>
  <c r="W50" i="19"/>
  <c r="AK49" i="19"/>
  <c r="AJ49" i="19"/>
  <c r="AI49" i="19"/>
  <c r="AC49" i="19"/>
  <c r="W49" i="19"/>
  <c r="AK48" i="19"/>
  <c r="AJ48" i="19"/>
  <c r="AI48" i="19"/>
  <c r="AC48" i="19"/>
  <c r="W48" i="19"/>
  <c r="AK47" i="19"/>
  <c r="AJ47" i="19"/>
  <c r="AI47" i="19"/>
  <c r="AC47" i="19"/>
  <c r="W47" i="19"/>
  <c r="AK46" i="19"/>
  <c r="AJ46" i="19"/>
  <c r="AI46" i="19"/>
  <c r="AC46" i="19"/>
  <c r="W46" i="19"/>
  <c r="AK45" i="19"/>
  <c r="AJ45" i="19"/>
  <c r="AI45" i="19"/>
  <c r="AC45" i="19"/>
  <c r="W45" i="19"/>
  <c r="AK44" i="19"/>
  <c r="AJ44" i="19"/>
  <c r="AI44" i="19"/>
  <c r="AC44" i="19"/>
  <c r="W44" i="19"/>
  <c r="AK41" i="19"/>
  <c r="AJ41" i="19"/>
  <c r="AI41" i="19"/>
  <c r="AC41" i="19"/>
  <c r="AB41" i="19"/>
  <c r="W41" i="19"/>
  <c r="V41" i="19"/>
  <c r="AK40" i="19"/>
  <c r="AJ40" i="19"/>
  <c r="AI40" i="19"/>
  <c r="AC40" i="19"/>
  <c r="AB40" i="19"/>
  <c r="W40" i="19"/>
  <c r="V40" i="19"/>
  <c r="AK39" i="19"/>
  <c r="AJ39" i="19"/>
  <c r="AI39" i="19"/>
  <c r="AC39" i="19"/>
  <c r="AB39" i="19"/>
  <c r="W39" i="19"/>
  <c r="V39" i="19"/>
  <c r="AK38" i="19"/>
  <c r="AJ38" i="19"/>
  <c r="AI38" i="19"/>
  <c r="AC38" i="19"/>
  <c r="AB38" i="19"/>
  <c r="W38" i="19"/>
  <c r="V38" i="19"/>
  <c r="AK37" i="19"/>
  <c r="AJ37" i="19"/>
  <c r="AI37" i="19"/>
  <c r="AC37" i="19"/>
  <c r="AB37" i="19"/>
  <c r="W37" i="19"/>
  <c r="V37" i="19"/>
  <c r="AK36" i="19"/>
  <c r="AJ36" i="19"/>
  <c r="AI36" i="19"/>
  <c r="AC36" i="19"/>
  <c r="AB36" i="19"/>
  <c r="W36" i="19"/>
  <c r="V36" i="19"/>
  <c r="AK35" i="19"/>
  <c r="AJ35" i="19"/>
  <c r="AI35" i="19"/>
  <c r="AC35" i="19"/>
  <c r="AB35" i="19"/>
  <c r="W35" i="19"/>
  <c r="V35" i="19"/>
  <c r="AK34" i="19"/>
  <c r="AJ34" i="19"/>
  <c r="AI34" i="19"/>
  <c r="AC34" i="19"/>
  <c r="AB34" i="19"/>
  <c r="W34" i="19"/>
  <c r="V34" i="19"/>
  <c r="AK33" i="19"/>
  <c r="AJ33" i="19"/>
  <c r="AI33" i="19"/>
  <c r="AC33" i="19"/>
  <c r="AB33" i="19"/>
  <c r="W33" i="19"/>
  <c r="V33" i="19"/>
  <c r="AK32" i="19"/>
  <c r="AJ32" i="19"/>
  <c r="AI32" i="19"/>
  <c r="AC32" i="19"/>
  <c r="AB32" i="19"/>
  <c r="W32" i="19"/>
  <c r="V32" i="19"/>
  <c r="AK31" i="19"/>
  <c r="AJ31" i="19"/>
  <c r="AI31" i="19"/>
  <c r="AC31" i="19"/>
  <c r="AB31" i="19"/>
  <c r="W31" i="19"/>
  <c r="V31" i="19"/>
  <c r="AK30" i="19"/>
  <c r="AJ30" i="19"/>
  <c r="AI30" i="19"/>
  <c r="AC30" i="19"/>
  <c r="AB30" i="19"/>
  <c r="W30" i="19"/>
  <c r="V30" i="19"/>
  <c r="AK29" i="19"/>
  <c r="AJ29" i="19"/>
  <c r="AI29" i="19"/>
  <c r="AC29" i="19"/>
  <c r="AB29" i="19"/>
  <c r="W29" i="19"/>
  <c r="V29" i="19"/>
  <c r="AK28" i="19"/>
  <c r="AJ28" i="19"/>
  <c r="AI28" i="19"/>
  <c r="AC28" i="19"/>
  <c r="AB28" i="19"/>
  <c r="W28" i="19"/>
  <c r="V28" i="19"/>
  <c r="AK27" i="19"/>
  <c r="AJ27" i="19"/>
  <c r="AI27" i="19"/>
  <c r="AC27" i="19"/>
  <c r="AB27" i="19"/>
  <c r="W27" i="19"/>
  <c r="V27" i="19"/>
  <c r="AK26" i="19"/>
  <c r="AJ26" i="19"/>
  <c r="AI26" i="19"/>
  <c r="AC26" i="19"/>
  <c r="AB26" i="19"/>
  <c r="W26" i="19"/>
  <c r="V26" i="19"/>
  <c r="AK25" i="19"/>
  <c r="AJ25" i="19"/>
  <c r="AI25" i="19"/>
  <c r="AC25" i="19"/>
  <c r="AB25" i="19"/>
  <c r="W25" i="19"/>
  <c r="V25" i="19"/>
  <c r="AK24" i="19"/>
  <c r="AJ24" i="19"/>
  <c r="AI24" i="19"/>
  <c r="AC24" i="19"/>
  <c r="AB24" i="19"/>
  <c r="W24" i="19"/>
  <c r="V24" i="19"/>
  <c r="AK23" i="19"/>
  <c r="AJ23" i="19"/>
  <c r="AI23" i="19"/>
  <c r="AC23" i="19"/>
  <c r="AB23" i="19"/>
  <c r="W23" i="19"/>
  <c r="V23" i="19"/>
  <c r="AK22" i="19"/>
  <c r="AJ22" i="19"/>
  <c r="AI22" i="19"/>
  <c r="AC22" i="19"/>
  <c r="AB22" i="19"/>
  <c r="W22" i="19"/>
  <c r="V22" i="19"/>
  <c r="AK21" i="19"/>
  <c r="AJ21" i="19"/>
  <c r="AI21" i="19"/>
  <c r="AC21" i="19"/>
  <c r="AB21" i="19"/>
  <c r="W21" i="19"/>
  <c r="V21" i="19"/>
  <c r="AK20" i="19"/>
  <c r="AJ20" i="19"/>
  <c r="AI20" i="19"/>
  <c r="AC20" i="19"/>
  <c r="AB20" i="19"/>
  <c r="W20" i="19"/>
  <c r="V20" i="19"/>
  <c r="AK19" i="19"/>
  <c r="AJ19" i="19"/>
  <c r="AI19" i="19"/>
  <c r="AC19" i="19"/>
  <c r="AB19" i="19"/>
  <c r="W19" i="19"/>
  <c r="V19" i="19"/>
  <c r="AK18" i="19"/>
  <c r="AJ18" i="19"/>
  <c r="AI18" i="19"/>
  <c r="AC18" i="19"/>
  <c r="AB18" i="19"/>
  <c r="W18" i="19"/>
  <c r="V18" i="19"/>
  <c r="AC42" i="19" l="1"/>
  <c r="V42" i="19"/>
  <c r="W42" i="19"/>
  <c r="AB42" i="19"/>
  <c r="AL20" i="19"/>
  <c r="AL18" i="19"/>
  <c r="AL21" i="19"/>
  <c r="AL1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BOUTIN</author>
  </authors>
  <commentList>
    <comment ref="H4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N'ouvrira pas normalement </t>
        </r>
      </text>
    </comment>
  </commentList>
</comments>
</file>

<file path=xl/sharedStrings.xml><?xml version="1.0" encoding="utf-8"?>
<sst xmlns="http://schemas.openxmlformats.org/spreadsheetml/2006/main" count="292" uniqueCount="269">
  <si>
    <t>Code UE</t>
  </si>
  <si>
    <t>TITRE UE</t>
  </si>
  <si>
    <t>Code EC</t>
  </si>
  <si>
    <t>TITRE EC</t>
  </si>
  <si>
    <t>O</t>
  </si>
  <si>
    <t>C</t>
  </si>
  <si>
    <t>CM</t>
  </si>
  <si>
    <t>TD</t>
  </si>
  <si>
    <t>TP</t>
  </si>
  <si>
    <t>CM
Présence (P)</t>
  </si>
  <si>
    <t>CM
Distance synchrone (DS)</t>
  </si>
  <si>
    <t>CM
Distance asynchrone (DA)</t>
  </si>
  <si>
    <t>TD
Présence (P)</t>
  </si>
  <si>
    <t>TD
Distance synchrone (DS)</t>
  </si>
  <si>
    <t>TD
Distance asynchrone (DA)</t>
  </si>
  <si>
    <t>TP
Présence (P)</t>
  </si>
  <si>
    <t>TP
Distance synchrone (DS)</t>
  </si>
  <si>
    <t>TP
Distance asynchrone (DA)</t>
  </si>
  <si>
    <t>Temps total  travail encadré</t>
  </si>
  <si>
    <t>Total TP</t>
  </si>
  <si>
    <t>Présentiel</t>
  </si>
  <si>
    <t>Présentiel-hybride</t>
  </si>
  <si>
    <t>Distanciel-hybride</t>
  </si>
  <si>
    <t>Comodal</t>
  </si>
  <si>
    <t>Caractérisation de l'UE (ou de l'EC)</t>
  </si>
  <si>
    <t xml:space="preserve">Si Oui, préciser la.es formation.s concernées (mention/parcours/année/semestre) </t>
  </si>
  <si>
    <t>Composante</t>
  </si>
  <si>
    <t>Diplôme</t>
  </si>
  <si>
    <t xml:space="preserve">Parcours </t>
  </si>
  <si>
    <t xml:space="preserve">Année </t>
  </si>
  <si>
    <t>Pôle</t>
  </si>
  <si>
    <t xml:space="preserve">Pôle </t>
  </si>
  <si>
    <t>Humanités</t>
  </si>
  <si>
    <t>Sociétés</t>
  </si>
  <si>
    <t>Santé</t>
  </si>
  <si>
    <t xml:space="preserve">Sciences et Tech. </t>
  </si>
  <si>
    <t>IAE</t>
  </si>
  <si>
    <t>IPAG</t>
  </si>
  <si>
    <t>FLCE</t>
  </si>
  <si>
    <t>Lettres et langages</t>
  </si>
  <si>
    <t>IGARUN</t>
  </si>
  <si>
    <t>Histoire, Histoire de l'art et archéologie</t>
  </si>
  <si>
    <t>Psychologie</t>
  </si>
  <si>
    <t xml:space="preserve">Droit et sciences politiques </t>
  </si>
  <si>
    <t>Sociologie</t>
  </si>
  <si>
    <t>Médecine</t>
  </si>
  <si>
    <t>POLYTECH</t>
  </si>
  <si>
    <t>IUT Nantes</t>
  </si>
  <si>
    <t>IUT St Nazaire</t>
  </si>
  <si>
    <t xml:space="preserve">IUT La Roche sur Yon </t>
  </si>
  <si>
    <t>INSPE</t>
  </si>
  <si>
    <t>Pharmacie</t>
  </si>
  <si>
    <t>Odontologie</t>
  </si>
  <si>
    <t>Maïeutique</t>
  </si>
  <si>
    <t>STAPS</t>
  </si>
  <si>
    <t>DAEU</t>
  </si>
  <si>
    <t>DFC</t>
  </si>
  <si>
    <t>SUL</t>
  </si>
  <si>
    <t>DEUST</t>
  </si>
  <si>
    <t>Licence</t>
  </si>
  <si>
    <t>Licence professionnelle</t>
  </si>
  <si>
    <t>BUT</t>
  </si>
  <si>
    <t>L1</t>
  </si>
  <si>
    <t>L2</t>
  </si>
  <si>
    <t>L3</t>
  </si>
  <si>
    <t>PASS</t>
  </si>
  <si>
    <t>L.AS 1</t>
  </si>
  <si>
    <t>L.AS 2</t>
  </si>
  <si>
    <t>L.AS 3</t>
  </si>
  <si>
    <t>BUT 1</t>
  </si>
  <si>
    <t>BUT 2</t>
  </si>
  <si>
    <t>BUT 3</t>
  </si>
  <si>
    <t>Autre</t>
  </si>
  <si>
    <t>DAEU 1</t>
  </si>
  <si>
    <t>DEUST 1</t>
  </si>
  <si>
    <t>DEUST 2</t>
  </si>
  <si>
    <t>année unique</t>
  </si>
  <si>
    <t>International</t>
  </si>
  <si>
    <t xml:space="preserve">Langue d'enseignement  </t>
  </si>
  <si>
    <t>Anglais 100%</t>
  </si>
  <si>
    <t>Français 100 %</t>
  </si>
  <si>
    <t>Français 50% / Anglais 50%</t>
  </si>
  <si>
    <t xml:space="preserve">Allemand 100% </t>
  </si>
  <si>
    <t>Français 50 %/ Allemand 50 %</t>
  </si>
  <si>
    <t xml:space="preserve">Espagnol 100% </t>
  </si>
  <si>
    <t>Français 50 %/ Espagnol 50%</t>
  </si>
  <si>
    <t xml:space="preserve">Autre langue étrangère 100% </t>
  </si>
  <si>
    <t>Français 50 % / autre langue étrangère 50%</t>
  </si>
  <si>
    <t>Total CM pour l'étudiant</t>
  </si>
  <si>
    <t>Total TD 
(pour l'étudiant)</t>
  </si>
  <si>
    <t xml:space="preserve">exemple: Histoire </t>
  </si>
  <si>
    <t>Professionnalisé</t>
  </si>
  <si>
    <t>(Enseignement en langues, césure à l’étranger, mobilité internationale…)</t>
  </si>
  <si>
    <t>Défis sociétaux</t>
  </si>
  <si>
    <t xml:space="preserve">Disciplinaire </t>
  </si>
  <si>
    <t xml:space="preserve">(Identification d’une UE Disciplinaire transformée avec information de la licence d’origine) </t>
  </si>
  <si>
    <t>L1 P. Accompagné</t>
  </si>
  <si>
    <t>L2 P. Accompagné</t>
  </si>
  <si>
    <t xml:space="preserve">Sciences </t>
  </si>
  <si>
    <t xml:space="preserve">Mutualisation </t>
  </si>
  <si>
    <t>oui</t>
  </si>
  <si>
    <t>non</t>
  </si>
  <si>
    <t>( Entrepreneuriat, découverte des univers professionnels, stage)</t>
  </si>
  <si>
    <t>(Tout enseignement ayant attrait à la transition écologique, l’égalité femme/homme, à la culture numérique, la citoyenneté…)</t>
  </si>
  <si>
    <t>DFGSP</t>
  </si>
  <si>
    <t>DFGSP 2</t>
  </si>
  <si>
    <t>DFGSP 3</t>
  </si>
  <si>
    <t>DFGSO 2</t>
  </si>
  <si>
    <t>DFGSO 3</t>
  </si>
  <si>
    <t>Grade licence</t>
  </si>
  <si>
    <t>DFGSM</t>
  </si>
  <si>
    <t>DFGSM 2</t>
  </si>
  <si>
    <t>DFGSM 3</t>
  </si>
  <si>
    <t>DFGSO</t>
  </si>
  <si>
    <t>TAG 1</t>
  </si>
  <si>
    <t xml:space="preserve">TAG 2 </t>
  </si>
  <si>
    <t>TAG 3</t>
  </si>
  <si>
    <t>LANGUES, LITTERATURES ET CIVILISATIONS ETRANGERES ET REGIONALES (LLCER)</t>
  </si>
  <si>
    <t>METIERS DU NOTARIAT</t>
  </si>
  <si>
    <t>ACTIVITES JURIDIQUES: METIERS DU DROIT DE L'IMMOBILIER</t>
  </si>
  <si>
    <t>DROIT</t>
  </si>
  <si>
    <t>ECONOMIE ET GESTION</t>
  </si>
  <si>
    <t>ADMINISTRATION PUBLIQUE</t>
  </si>
  <si>
    <t>SOCIOLOGIE</t>
  </si>
  <si>
    <t>LANGUES ETRANGERES APPLIQUEES (LEA)</t>
  </si>
  <si>
    <t>LETTRES, LANGUES</t>
  </si>
  <si>
    <t>HISTOIRE</t>
  </si>
  <si>
    <t>HISTOIRE DE L'ART ET ARCHEOLOGIE</t>
  </si>
  <si>
    <t>GEOGRAPHIE ET AMENAGEMENT</t>
  </si>
  <si>
    <t>LETTRES</t>
  </si>
  <si>
    <t>PHILOSOPHIE</t>
  </si>
  <si>
    <t>SCIENCES DE L'EDUCATION</t>
  </si>
  <si>
    <t>SCIENCES DU LANGAGE</t>
  </si>
  <si>
    <t>PSYCHOLOGIE</t>
  </si>
  <si>
    <t>CHIMIE</t>
  </si>
  <si>
    <t>INFORMATIQUE</t>
  </si>
  <si>
    <t>MATHEMATIQUES</t>
  </si>
  <si>
    <t>PHYSIQUE</t>
  </si>
  <si>
    <t>SCIENCES DE LA VIE</t>
  </si>
  <si>
    <t>SCIENCES DE LA VIE ET DE LA TERRE</t>
  </si>
  <si>
    <t>SCIENCES POUR L'INGÉNIEUR</t>
  </si>
  <si>
    <t>STAPS -ACTIVITES PHYSIQUES ADAPTEES SANTE</t>
  </si>
  <si>
    <t>STAPS - EDUCATION MOTRICITE</t>
  </si>
  <si>
    <t>STAPS -ENTRAINEMENT SPORTIF</t>
  </si>
  <si>
    <t xml:space="preserve">STAPS- MANAGEMENT DU SPORT </t>
  </si>
  <si>
    <t>SANTE</t>
  </si>
  <si>
    <t>ASSURANCE, BANQUE, FINANCE : CHARGE DE CLIENTELE</t>
  </si>
  <si>
    <t>E-COMMERCE ET MARKETING NUMERIQUE</t>
  </si>
  <si>
    <t>ORGANISATION ET GESTION DES ETABLISSEMENTS HOTELIERS ET DE RESTAURATION</t>
  </si>
  <si>
    <t>METIERS DE L'AMENAGEMENT DU TERRITOIRE ET DE L'URBANISME</t>
  </si>
  <si>
    <t>METIERS DE L’INDUSTRIE : MECATRONIQUE, ROBOTIQUE</t>
  </si>
  <si>
    <t>METIERS DE L’INFORMATIQUE : ADMINISTRATION ET SECURITE DES SYSTEMES ET DES RESEAUX</t>
  </si>
  <si>
    <t>METIERS DE L'INFORMATIQUE : SYSTEMES D'INFORMATION ET GESTION DES BASES DE DONNEES</t>
  </si>
  <si>
    <t>METIERS DU LIVRE : EDITION ET COMMERCE DU LIVRE</t>
  </si>
  <si>
    <t>METIERS DU NUMERIQUE : CONCEPTION, REDACTION ET REALISATION WEB</t>
  </si>
  <si>
    <t>QUALITE, HYGIENE, SECURITE, SANTE, ENVIRONNEMENT</t>
  </si>
  <si>
    <t>AGRONOMIE</t>
  </si>
  <si>
    <t>INSTALLATIONS FRIGORIFIQUES ET DE CONDITIONNEMENT D'AIR</t>
  </si>
  <si>
    <t>MAINTENANCE ET TECHNOLOGIE : SYSTEMES PLURITECHNIQUES</t>
  </si>
  <si>
    <t>MAITRISE DE L'ENERGIE, ELECTRICITE, DEVELOPPEMENT DURABLE</t>
  </si>
  <si>
    <t>TECHNIQUES DU SON ET DE L'IMAGE</t>
  </si>
  <si>
    <t>TECHNICO-COMMERCIAL</t>
  </si>
  <si>
    <t>BIO-INDUSTRIES ET BIOTECHNOLOGIES</t>
  </si>
  <si>
    <t>BOIS ET AMEUBLEMENT</t>
  </si>
  <si>
    <t>CHIMIE ANALYTIQUE, CONTROLE, QUALITE, ENVIRONNEMENT</t>
  </si>
  <si>
    <t>METIERS DU BTP : GENIE CIVIL ET CONSTRUCTION</t>
  </si>
  <si>
    <t>METIERS DU BTP : PERFORMANCE ENERGETIQUE ET ENVIRONNEMENTALE DES BATIMENTS</t>
  </si>
  <si>
    <t>METIERS DE LA RADIOPROTECTION ET DE LA SECURITE NUCLEAIRE</t>
  </si>
  <si>
    <t>ANIMATION, GESTION ET ORGANISATION DES ACTIVITES PHYSIQUES ET SPORTIVES</t>
  </si>
  <si>
    <t>Caractérisation de l'UE</t>
  </si>
  <si>
    <t>TAG 4</t>
  </si>
  <si>
    <t>UNITES D'ENSEIGNEMENT</t>
  </si>
  <si>
    <t>SEMESTRE</t>
  </si>
  <si>
    <t>ELEMENTS CONSTITUTIFS</t>
  </si>
  <si>
    <t>COEFFICIENT</t>
  </si>
  <si>
    <t>Seuil TD</t>
  </si>
  <si>
    <t>Nombre de groupes de CM
(calcul automatique si seuil CM ci-dessus bien complété)</t>
  </si>
  <si>
    <t>EFFECTIFS</t>
  </si>
  <si>
    <t>Nombre de groupes de TD
(calcul automatique si seuil CM ci-dessus bien complété)</t>
  </si>
  <si>
    <t>Nombre de groupes de TP
(calcul automatique si seuil CM ci-dessus bien complété)</t>
  </si>
  <si>
    <t>Prise en charge financière des CM par la formation ici présente  ? 
Oui / Non 
(Liste déroulante)</t>
  </si>
  <si>
    <t>Prise en charge financière des TD par la formation ici présente  ? 
Oui / Non 
(Liste déroulante)</t>
  </si>
  <si>
    <t>Prise en charge financière des TP par la formation ici présente  ? 
Oui / Non 
(Liste déroulante)</t>
  </si>
  <si>
    <t>TOTAL HEURES EQUIVALENT TD</t>
  </si>
  <si>
    <t>à vérifier</t>
  </si>
  <si>
    <t>Type d'UE</t>
  </si>
  <si>
    <r>
      <rPr>
        <b/>
        <sz val="11"/>
        <color theme="1"/>
        <rFont val="Arial"/>
        <family val="2"/>
      </rPr>
      <t>TYPE D'UE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</si>
  <si>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t xml:space="preserve">TAG 1
Professionalisé
</t>
    </r>
    <r>
      <rPr>
        <sz val="11"/>
        <color theme="1"/>
        <rFont val="Arial"/>
        <family val="2"/>
      </rPr>
      <t>(menu déroulant)</t>
    </r>
  </si>
  <si>
    <r>
      <t xml:space="preserve">TAG 2
International 
</t>
    </r>
    <r>
      <rPr>
        <sz val="11"/>
        <color theme="1"/>
        <rFont val="Arial"/>
        <family val="2"/>
      </rPr>
      <t xml:space="preserve">(menu déroulant) </t>
    </r>
  </si>
  <si>
    <r>
      <t xml:space="preserve">TAG 3 
Défis sociétaux 
</t>
    </r>
    <r>
      <rPr>
        <sz val="11"/>
        <color theme="1"/>
        <rFont val="Arial"/>
        <family val="2"/>
      </rPr>
      <t>(menu déroulant)</t>
    </r>
  </si>
  <si>
    <r>
      <t xml:space="preserve">TAG 4 
Disciplinaire
</t>
    </r>
    <r>
      <rPr>
        <sz val="11"/>
        <color theme="1"/>
        <rFont val="Arial"/>
        <family val="2"/>
      </rPr>
      <t xml:space="preserve">(menu déroulant) </t>
    </r>
  </si>
  <si>
    <r>
      <rPr>
        <b/>
        <sz val="11"/>
        <color theme="1"/>
        <rFont val="Arial"/>
        <family val="2"/>
      </rPr>
      <t>TYPE D'EC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</si>
  <si>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t xml:space="preserve">Langue d'enseignement 
</t>
    </r>
    <r>
      <rPr>
        <sz val="11"/>
        <color theme="1"/>
        <rFont val="Arial"/>
        <family val="2"/>
      </rPr>
      <t>(menu déroulant)</t>
    </r>
  </si>
  <si>
    <r>
      <rPr>
        <b/>
        <sz val="11"/>
        <color theme="1"/>
        <rFont val="Arial"/>
        <family val="2"/>
      </rPr>
      <t>MUTUALISATION</t>
    </r>
    <r>
      <rPr>
        <sz val="11"/>
        <color theme="1"/>
        <rFont val="Arial"/>
        <family val="2"/>
      </rPr>
      <t xml:space="preserve">
(menu déroulant)</t>
    </r>
  </si>
  <si>
    <r>
      <rPr>
        <b/>
        <sz val="11"/>
        <color theme="1"/>
        <rFont val="Arial"/>
        <family val="2"/>
      </rPr>
      <t>ECTS</t>
    </r>
    <r>
      <rPr>
        <sz val="11"/>
        <color theme="1"/>
        <rFont val="Arial"/>
        <family val="2"/>
      </rPr>
      <t xml:space="preserve">
1 ECTS = 25h-30h  (volume total de travail attendu de l'étudiant)</t>
    </r>
  </si>
  <si>
    <t>Estimation effectif étudiants (y compris étudiants des formations mutualisées si prise en charge financière par formation)</t>
  </si>
  <si>
    <t>Mention</t>
  </si>
  <si>
    <t xml:space="preserve"> Seuil CM</t>
  </si>
  <si>
    <t xml:space="preserve"> Seuil TP</t>
  </si>
  <si>
    <t>Temps total d'apprentissage maximal
Cours + Evaluations + travail en autonomie</t>
  </si>
  <si>
    <t>Durée</t>
  </si>
  <si>
    <t>Arts, lettres et civilisations</t>
  </si>
  <si>
    <t>Philosophie</t>
  </si>
  <si>
    <t>Sciences du langage</t>
  </si>
  <si>
    <t>Ethique</t>
  </si>
  <si>
    <t>Sciences de l'éducation</t>
  </si>
  <si>
    <t>Civilisations, cultures et sociétés</t>
  </si>
  <si>
    <t>Langues étrangères appliquées</t>
  </si>
  <si>
    <t>Langues, littératures et civilisations étrangères et régionales</t>
  </si>
  <si>
    <t>Droit de l'environnement et de l'urbanisme</t>
  </si>
  <si>
    <t>Droit notarial</t>
  </si>
  <si>
    <t xml:space="preserve">Droit privé </t>
  </si>
  <si>
    <t xml:space="preserve">Droit public </t>
  </si>
  <si>
    <t>Droit pénal et sciences criminelles</t>
  </si>
  <si>
    <t>Droit social</t>
  </si>
  <si>
    <t>Etudes européennes et internationales</t>
  </si>
  <si>
    <t>Histoire du droit et des institutions</t>
  </si>
  <si>
    <t>Justice, procès et procédures</t>
  </si>
  <si>
    <t>Etudes sur le genre</t>
  </si>
  <si>
    <t>Droit de la Propriété intellectuelle</t>
  </si>
  <si>
    <t xml:space="preserve">Droit des affaires </t>
  </si>
  <si>
    <t>Comptabilité - contrôle - audit</t>
  </si>
  <si>
    <t>Contrôle de gestion et audit organisationnel</t>
  </si>
  <si>
    <t>Economie de l'environnement, de l'énergie et des transports</t>
  </si>
  <si>
    <t>Economie et management publics</t>
  </si>
  <si>
    <t>Econométrie, statistiques</t>
  </si>
  <si>
    <t>Gestion de patrimoine</t>
  </si>
  <si>
    <t xml:space="preserve">Gestion des ressources humaines </t>
  </si>
  <si>
    <t>Management de l'Innovation</t>
  </si>
  <si>
    <t>Management des systèmes d'information</t>
  </si>
  <si>
    <t>Management et administration des entreprises</t>
  </si>
  <si>
    <t xml:space="preserve">Management </t>
  </si>
  <si>
    <t>Management et Commerce International</t>
  </si>
  <si>
    <t>Marketing, vente</t>
  </si>
  <si>
    <t>Monnaie, banque, finance, assurance</t>
  </si>
  <si>
    <t>Urbanisme et aménagement</t>
  </si>
  <si>
    <t>Histoire</t>
  </si>
  <si>
    <t>Archéologie, sciences pour l'archéologie</t>
  </si>
  <si>
    <t>Intervention et développement social</t>
  </si>
  <si>
    <t>Psychologie sociale, du travail et des organisations</t>
  </si>
  <si>
    <t xml:space="preserve">Psychologie </t>
  </si>
  <si>
    <t>Bio-informatique</t>
  </si>
  <si>
    <t>Biologie végétale</t>
  </si>
  <si>
    <t>Biologie-santé</t>
  </si>
  <si>
    <t>Chimie</t>
  </si>
  <si>
    <t>Electronique, énergie électrique, automatique</t>
  </si>
  <si>
    <t>Génie civil</t>
  </si>
  <si>
    <t>Informatique</t>
  </si>
  <si>
    <t>Mathématiques et applications</t>
  </si>
  <si>
    <t>Mécanique</t>
  </si>
  <si>
    <t>Méthodes informatiques appliquées à la gestion des entreprises - MIAGE</t>
  </si>
  <si>
    <t>Physique fondamentale et applications</t>
  </si>
  <si>
    <t>Epistémologie, histoire des sciences et des techniques</t>
  </si>
  <si>
    <t>Risques et environnement</t>
  </si>
  <si>
    <t>Sciences de la Terre et des planètes, environnement</t>
  </si>
  <si>
    <t>Sciences de la matière</t>
  </si>
  <si>
    <t>Gestion de l'environnement</t>
  </si>
  <si>
    <t>Ingénierie des systèmes complexes</t>
  </si>
  <si>
    <t>Gestion de production, logistique, achats</t>
  </si>
  <si>
    <t>Innovation, entreprise et société</t>
  </si>
  <si>
    <t>Génie des procédés et des bio-procédés</t>
  </si>
  <si>
    <t>STAPS : entraînement et optimisation de la performance sportive</t>
  </si>
  <si>
    <t>STAPS : management du sport</t>
  </si>
  <si>
    <t>STAPS : activité physique adaptée et santé</t>
  </si>
  <si>
    <t>Sciences du médicament et des produits de santé</t>
  </si>
  <si>
    <t xml:space="preserve">Santé </t>
  </si>
  <si>
    <r>
      <t>Géographie, Aménagement, Environnement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et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Développement</t>
    </r>
  </si>
  <si>
    <r>
      <t>Technologie marine / marine technology</t>
    </r>
    <r>
      <rPr>
        <sz val="10"/>
        <color rgb="FFFF0000"/>
        <rFont val="Calibri"/>
        <family val="2"/>
        <scheme val="minor"/>
      </rPr>
      <t xml:space="preserve"> </t>
    </r>
  </si>
  <si>
    <t>TAG 4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</si>
</sst>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2060"/>
      <name val="Arial"/>
      <family val="2"/>
    </font>
    <font>
      <sz val="16"/>
      <color theme="0"/>
      <name val="Arial"/>
      <family val="2"/>
    </font>
    <font>
      <b/>
      <sz val="11"/>
      <color rgb="FFFF0000"/>
      <name val="Arial"/>
      <family val="2"/>
    </font>
    <font>
      <sz val="14"/>
      <color rgb="FF002060"/>
      <name val="Arial"/>
      <family val="2"/>
    </font>
    <font>
      <sz val="16"/>
      <color rgb="FF00206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9" tint="-0.24994659260841701"/>
      </left>
      <right style="thin">
        <color indexed="64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rgb="FF0070C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1" fillId="2" borderId="0" applyNumberFormat="0" applyBorder="0"/>
    <xf numFmtId="0" fontId="1" fillId="5" borderId="0" applyNumberFormat="0" applyBorder="0"/>
    <xf numFmtId="0" fontId="1" fillId="8" borderId="0" applyNumberFormat="0" applyBorder="0"/>
    <xf numFmtId="0" fontId="1" fillId="11" borderId="0" applyNumberFormat="0" applyBorder="0"/>
    <xf numFmtId="0" fontId="1" fillId="14" borderId="0" applyNumberFormat="0" applyBorder="0"/>
    <xf numFmtId="0" fontId="1" fillId="17" borderId="0" applyNumberFormat="0" applyBorder="0"/>
    <xf numFmtId="0" fontId="1" fillId="3" borderId="0" applyNumberFormat="0" applyBorder="0"/>
    <xf numFmtId="0" fontId="1" fillId="6" borderId="0" applyNumberFormat="0" applyBorder="0"/>
    <xf numFmtId="0" fontId="1" fillId="9" borderId="0" applyNumberFormat="0" applyBorder="0"/>
    <xf numFmtId="0" fontId="1" fillId="12" borderId="0" applyNumberFormat="0" applyBorder="0"/>
    <xf numFmtId="0" fontId="1" fillId="15" borderId="0" applyNumberFormat="0" applyBorder="0"/>
    <xf numFmtId="0" fontId="1" fillId="18" borderId="0" applyNumberFormat="0" applyBorder="0"/>
    <xf numFmtId="0" fontId="8" fillId="4" borderId="0" applyNumberFormat="0" applyBorder="0"/>
    <xf numFmtId="0" fontId="8" fillId="7" borderId="0" applyNumberFormat="0" applyBorder="0"/>
    <xf numFmtId="0" fontId="8" fillId="10" borderId="0" applyNumberFormat="0" applyBorder="0"/>
    <xf numFmtId="0" fontId="8" fillId="13" borderId="0" applyNumberFormat="0" applyBorder="0"/>
    <xf numFmtId="0" fontId="8" fillId="16" borderId="0" applyNumberFormat="0" applyBorder="0"/>
    <xf numFmtId="0" fontId="8" fillId="19" borderId="0" applyNumberFormat="0" applyBorder="0"/>
    <xf numFmtId="0" fontId="8" fillId="20" borderId="0" applyNumberFormat="0" applyBorder="0"/>
    <xf numFmtId="0" fontId="8" fillId="21" borderId="0" applyNumberFormat="0" applyBorder="0"/>
    <xf numFmtId="0" fontId="8" fillId="22" borderId="0" applyNumberFormat="0" applyBorder="0"/>
    <xf numFmtId="0" fontId="8" fillId="23" borderId="0" applyNumberFormat="0" applyBorder="0"/>
    <xf numFmtId="0" fontId="8" fillId="24" borderId="0" applyNumberFormat="0" applyBorder="0"/>
    <xf numFmtId="0" fontId="8" fillId="25" borderId="0" applyNumberFormat="0" applyBorder="0"/>
    <xf numFmtId="0" fontId="9" fillId="0" borderId="0" applyNumberFormat="0" applyFill="0" applyBorder="0"/>
    <xf numFmtId="0" fontId="1" fillId="26" borderId="2" applyNumberFormat="0" applyFont="0"/>
    <xf numFmtId="0" fontId="5" fillId="27" borderId="0" applyNumberFormat="0" applyBorder="0"/>
    <xf numFmtId="0" fontId="6" fillId="28" borderId="0" applyNumberFormat="0" applyBorder="0"/>
    <xf numFmtId="0" fontId="1" fillId="0" borderId="0"/>
    <xf numFmtId="0" fontId="1" fillId="0" borderId="0"/>
    <xf numFmtId="0" fontId="1" fillId="0" borderId="0"/>
    <xf numFmtId="0" fontId="4" fillId="29" borderId="0" applyNumberFormat="0" applyBorder="0"/>
    <xf numFmtId="0" fontId="7" fillId="0" borderId="0" applyNumberFormat="0" applyFill="0" applyBorder="0"/>
    <xf numFmtId="0" fontId="10" fillId="0" borderId="0" applyNumberFormat="0" applyFill="0" applyBorder="0"/>
    <xf numFmtId="0" fontId="2" fillId="0" borderId="1" applyNumberFormat="0" applyFill="0"/>
    <xf numFmtId="0" fontId="2" fillId="0" borderId="1" applyNumberFormat="0" applyFill="0"/>
    <xf numFmtId="0" fontId="3" fillId="0" borderId="0" applyNumberFormat="0" applyFill="0" applyBorder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2">
    <xf numFmtId="0" fontId="0" fillId="0" borderId="0" xfId="0"/>
    <xf numFmtId="0" fontId="12" fillId="0" borderId="55" xfId="0" applyFont="1" applyBorder="1"/>
    <xf numFmtId="0" fontId="13" fillId="31" borderId="0" xfId="0" applyFont="1" applyFill="1"/>
    <xf numFmtId="0" fontId="13" fillId="31" borderId="53" xfId="0" applyFont="1" applyFill="1" applyBorder="1" applyAlignment="1"/>
    <xf numFmtId="0" fontId="13" fillId="31" borderId="58" xfId="0" applyFont="1" applyFill="1" applyBorder="1" applyAlignment="1"/>
    <xf numFmtId="0" fontId="13" fillId="31" borderId="54" xfId="0" applyFont="1" applyFill="1" applyBorder="1" applyAlignment="1"/>
    <xf numFmtId="0" fontId="12" fillId="0" borderId="0" xfId="0" applyFont="1"/>
    <xf numFmtId="0" fontId="12" fillId="0" borderId="20" xfId="0" applyFont="1" applyFill="1" applyBorder="1"/>
    <xf numFmtId="0" fontId="12" fillId="0" borderId="0" xfId="0" applyFont="1" applyFill="1" applyBorder="1"/>
    <xf numFmtId="0" fontId="12" fillId="0" borderId="55" xfId="0" applyFont="1" applyFill="1" applyBorder="1"/>
    <xf numFmtId="0" fontId="12" fillId="0" borderId="0" xfId="0" applyFont="1" applyFill="1"/>
    <xf numFmtId="0" fontId="14" fillId="0" borderId="2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2" fillId="0" borderId="2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20" xfId="0" applyFont="1" applyBorder="1"/>
    <xf numFmtId="0" fontId="12" fillId="0" borderId="0" xfId="0" applyFont="1" applyBorder="1"/>
    <xf numFmtId="0" fontId="12" fillId="0" borderId="47" xfId="0" applyFont="1" applyBorder="1"/>
    <xf numFmtId="0" fontId="12" fillId="0" borderId="44" xfId="0" applyFont="1" applyBorder="1"/>
    <xf numFmtId="0" fontId="12" fillId="0" borderId="45" xfId="0" applyFont="1" applyBorder="1"/>
    <xf numFmtId="0" fontId="14" fillId="0" borderId="0" xfId="0" applyFont="1" applyFill="1" applyBorder="1" applyAlignment="1">
      <alignment vertical="top" wrapText="1"/>
    </xf>
    <xf numFmtId="0" fontId="12" fillId="0" borderId="55" xfId="0" applyFont="1" applyBorder="1" applyAlignment="1">
      <alignment wrapText="1"/>
    </xf>
    <xf numFmtId="0" fontId="12" fillId="0" borderId="59" xfId="0" applyFont="1" applyFill="1" applyBorder="1" applyAlignment="1">
      <alignment wrapText="1"/>
    </xf>
    <xf numFmtId="0" fontId="12" fillId="0" borderId="60" xfId="0" applyFont="1" applyBorder="1" applyAlignment="1">
      <alignment wrapText="1"/>
    </xf>
    <xf numFmtId="0" fontId="12" fillId="0" borderId="60" xfId="0" applyFont="1" applyFill="1" applyBorder="1" applyAlignment="1">
      <alignment wrapText="1"/>
    </xf>
    <xf numFmtId="0" fontId="15" fillId="32" borderId="0" xfId="0" applyFont="1" applyFill="1"/>
    <xf numFmtId="0" fontId="16" fillId="32" borderId="0" xfId="0" applyFont="1" applyFill="1" applyBorder="1"/>
    <xf numFmtId="0" fontId="15" fillId="32" borderId="0" xfId="0" applyFont="1" applyFill="1" applyBorder="1"/>
    <xf numFmtId="0" fontId="18" fillId="32" borderId="0" xfId="0" applyFont="1" applyFill="1"/>
    <xf numFmtId="0" fontId="15" fillId="0" borderId="0" xfId="0" applyFont="1"/>
    <xf numFmtId="0" fontId="19" fillId="0" borderId="32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32" borderId="0" xfId="0" applyFont="1" applyFill="1" applyBorder="1" applyAlignment="1"/>
    <xf numFmtId="43" fontId="16" fillId="32" borderId="0" xfId="39" applyFont="1" applyFill="1" applyBorder="1" applyAlignment="1"/>
    <xf numFmtId="43" fontId="15" fillId="32" borderId="0" xfId="39" applyFont="1" applyFill="1" applyBorder="1" applyAlignment="1"/>
    <xf numFmtId="0" fontId="21" fillId="32" borderId="62" xfId="0" applyFont="1" applyFill="1" applyBorder="1"/>
    <xf numFmtId="0" fontId="22" fillId="32" borderId="0" xfId="0" applyFont="1" applyFill="1" applyBorder="1"/>
    <xf numFmtId="0" fontId="21" fillId="32" borderId="19" xfId="0" applyFont="1" applyFill="1" applyBorder="1"/>
    <xf numFmtId="43" fontId="21" fillId="32" borderId="0" xfId="39" applyFont="1" applyFill="1" applyBorder="1" applyAlignment="1">
      <alignment horizontal="right" vertical="top"/>
    </xf>
    <xf numFmtId="0" fontId="21" fillId="32" borderId="0" xfId="0" applyFont="1" applyFill="1" applyBorder="1"/>
    <xf numFmtId="0" fontId="18" fillId="32" borderId="0" xfId="0" applyFont="1" applyFill="1" applyBorder="1"/>
    <xf numFmtId="0" fontId="22" fillId="32" borderId="0" xfId="0" applyFont="1" applyFill="1" applyBorder="1" applyAlignment="1">
      <alignment horizontal="center" vertical="center"/>
    </xf>
    <xf numFmtId="0" fontId="25" fillId="32" borderId="0" xfId="0" applyFont="1" applyFill="1" applyAlignment="1">
      <alignment horizontal="center" vertical="center"/>
    </xf>
    <xf numFmtId="0" fontId="33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34" fillId="0" borderId="7" xfId="0" applyFont="1" applyBorder="1" applyAlignment="1" applyProtection="1">
      <alignment horizontal="left" vertical="top" wrapText="1"/>
      <protection locked="0"/>
    </xf>
    <xf numFmtId="0" fontId="34" fillId="0" borderId="6" xfId="0" applyFont="1" applyBorder="1" applyAlignment="1" applyProtection="1">
      <alignment horizontal="left" vertical="top" wrapText="1"/>
      <protection locked="0"/>
    </xf>
    <xf numFmtId="0" fontId="34" fillId="0" borderId="8" xfId="0" applyFont="1" applyBorder="1" applyAlignment="1" applyProtection="1">
      <alignment horizontal="left" vertical="top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34" xfId="0" applyFont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 applyProtection="1">
      <alignment horizontal="center" vertical="center" wrapText="1"/>
      <protection locked="0"/>
    </xf>
    <xf numFmtId="0" fontId="34" fillId="0" borderId="39" xfId="0" applyFont="1" applyBorder="1" applyAlignment="1" applyProtection="1">
      <alignment horizontal="center" vertical="center" wrapText="1"/>
      <protection locked="0"/>
    </xf>
    <xf numFmtId="0" fontId="34" fillId="0" borderId="34" xfId="0" applyFont="1" applyBorder="1" applyAlignment="1" applyProtection="1">
      <alignment horizontal="center" vertical="center" wrapText="1"/>
    </xf>
    <xf numFmtId="0" fontId="34" fillId="0" borderId="7" xfId="0" applyFont="1" applyBorder="1" applyAlignment="1" applyProtection="1">
      <alignment horizontal="center" vertical="center" wrapText="1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5" fillId="0" borderId="6" xfId="0" applyFont="1" applyBorder="1" applyAlignment="1" applyProtection="1">
      <alignment horizontal="center" vertical="center" wrapText="1"/>
      <protection locked="0"/>
    </xf>
    <xf numFmtId="1" fontId="31" fillId="32" borderId="6" xfId="0" applyNumberFormat="1" applyFont="1" applyFill="1" applyBorder="1" applyAlignment="1" applyProtection="1">
      <alignment horizontal="center" vertical="center" wrapText="1"/>
      <protection locked="0"/>
    </xf>
    <xf numFmtId="1" fontId="35" fillId="30" borderId="8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7" xfId="0" applyNumberFormat="1" applyFont="1" applyBorder="1" applyAlignment="1" applyProtection="1">
      <alignment horizontal="center" vertical="center" wrapText="1"/>
      <protection locked="0"/>
    </xf>
    <xf numFmtId="0" fontId="31" fillId="32" borderId="6" xfId="0" applyFont="1" applyFill="1" applyBorder="1" applyAlignment="1" applyProtection="1">
      <alignment horizontal="center" vertical="center" wrapText="1"/>
      <protection locked="0"/>
    </xf>
    <xf numFmtId="0" fontId="35" fillId="30" borderId="8" xfId="0" applyFont="1" applyFill="1" applyBorder="1" applyAlignment="1" applyProtection="1">
      <alignment horizontal="center" vertical="center" wrapText="1"/>
    </xf>
    <xf numFmtId="0" fontId="35" fillId="32" borderId="7" xfId="0" applyFont="1" applyFill="1" applyBorder="1" applyAlignment="1" applyProtection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</xf>
    <xf numFmtId="0" fontId="34" fillId="30" borderId="8" xfId="0" applyFont="1" applyFill="1" applyBorder="1" applyAlignment="1" applyProtection="1">
      <alignment horizontal="center" vertical="center" wrapText="1"/>
    </xf>
    <xf numFmtId="9" fontId="33" fillId="0" borderId="8" xfId="38" applyFont="1" applyBorder="1" applyAlignment="1" applyProtection="1">
      <alignment horizontal="center" vertical="center" wrapText="1"/>
      <protection locked="0"/>
    </xf>
    <xf numFmtId="0" fontId="36" fillId="32" borderId="0" xfId="0" applyFont="1" applyFill="1"/>
    <xf numFmtId="0" fontId="37" fillId="32" borderId="0" xfId="0" applyFont="1" applyFill="1"/>
    <xf numFmtId="0" fontId="36" fillId="0" borderId="0" xfId="0" applyFont="1"/>
    <xf numFmtId="0" fontId="37" fillId="0" borderId="0" xfId="0" applyFont="1"/>
    <xf numFmtId="0" fontId="37" fillId="0" borderId="5" xfId="0" applyFont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center" vertical="center" wrapText="1"/>
      <protection locked="0"/>
    </xf>
    <xf numFmtId="0" fontId="37" fillId="0" borderId="4" xfId="0" applyFont="1" applyBorder="1" applyAlignment="1" applyProtection="1">
      <alignment horizontal="center" vertical="center" wrapText="1"/>
      <protection locked="0"/>
    </xf>
    <xf numFmtId="0" fontId="35" fillId="0" borderId="6" xfId="0" applyFont="1" applyBorder="1" applyAlignment="1" applyProtection="1">
      <alignment horizontal="center" vertical="center" wrapText="1"/>
    </xf>
    <xf numFmtId="0" fontId="37" fillId="0" borderId="7" xfId="0" applyFont="1" applyBorder="1" applyAlignment="1" applyProtection="1">
      <alignment horizontal="left" vertical="top" wrapText="1"/>
      <protection locked="0"/>
    </xf>
    <xf numFmtId="0" fontId="37" fillId="0" borderId="6" xfId="0" applyFont="1" applyBorder="1" applyAlignment="1" applyProtection="1">
      <alignment horizontal="left" vertical="top" wrapText="1"/>
      <protection locked="0"/>
    </xf>
    <xf numFmtId="0" fontId="37" fillId="0" borderId="8" xfId="0" applyFont="1" applyBorder="1" applyAlignment="1" applyProtection="1">
      <alignment horizontal="left" vertical="top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 applyProtection="1">
      <alignment horizontal="center" vertical="center" wrapText="1"/>
    </xf>
    <xf numFmtId="0" fontId="30" fillId="0" borderId="7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 applyProtection="1">
      <alignment horizontal="center" vertical="center" wrapText="1"/>
      <protection locked="0"/>
    </xf>
    <xf numFmtId="1" fontId="31" fillId="0" borderId="7" xfId="0" applyNumberFormat="1" applyFont="1" applyBorder="1" applyAlignment="1" applyProtection="1">
      <alignment horizontal="center" vertical="center" wrapText="1"/>
      <protection locked="0"/>
    </xf>
    <xf numFmtId="0" fontId="31" fillId="32" borderId="7" xfId="0" applyFont="1" applyFill="1" applyBorder="1" applyAlignment="1" applyProtection="1">
      <alignment horizontal="center" vertical="center" wrapText="1"/>
    </xf>
    <xf numFmtId="0" fontId="31" fillId="0" borderId="6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 wrapText="1"/>
    </xf>
    <xf numFmtId="0" fontId="30" fillId="0" borderId="6" xfId="0" applyFont="1" applyBorder="1" applyAlignment="1" applyProtection="1">
      <alignment horizontal="center" vertical="center" wrapText="1"/>
    </xf>
    <xf numFmtId="9" fontId="38" fillId="0" borderId="8" xfId="38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left" vertical="top" wrapText="1"/>
      <protection locked="0"/>
    </xf>
    <xf numFmtId="0" fontId="30" fillId="0" borderId="6" xfId="0" applyFont="1" applyBorder="1" applyAlignment="1" applyProtection="1">
      <alignment horizontal="left" vertical="top" wrapText="1"/>
      <protection locked="0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0" fillId="0" borderId="4" xfId="0" applyFont="1" applyBorder="1" applyAlignment="1" applyProtection="1">
      <alignment horizontal="center" vertical="center" wrapText="1"/>
      <protection locked="0"/>
    </xf>
    <xf numFmtId="1" fontId="30" fillId="0" borderId="7" xfId="0" applyNumberFormat="1" applyFont="1" applyBorder="1" applyAlignment="1" applyProtection="1">
      <alignment horizontal="center" vertical="center" wrapText="1"/>
      <protection locked="0"/>
    </xf>
    <xf numFmtId="0" fontId="30" fillId="32" borderId="7" xfId="0" applyFont="1" applyFill="1" applyBorder="1" applyAlignment="1" applyProtection="1">
      <alignment horizontal="center" vertical="center" wrapText="1"/>
    </xf>
    <xf numFmtId="9" fontId="30" fillId="0" borderId="8" xfId="38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34" xfId="0" applyFont="1" applyBorder="1" applyAlignment="1" applyProtection="1">
      <alignment vertical="center" wrapText="1"/>
      <protection locked="0"/>
    </xf>
    <xf numFmtId="0" fontId="15" fillId="0" borderId="39" xfId="0" applyFont="1" applyBorder="1" applyAlignment="1" applyProtection="1">
      <alignment vertical="center" wrapText="1"/>
      <protection locked="0"/>
    </xf>
    <xf numFmtId="0" fontId="15" fillId="0" borderId="31" xfId="0" applyFont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0" fontId="15" fillId="0" borderId="11" xfId="0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vertical="center" wrapText="1"/>
      <protection locked="0"/>
    </xf>
    <xf numFmtId="0" fontId="15" fillId="0" borderId="35" xfId="0" applyFont="1" applyBorder="1" applyAlignment="1" applyProtection="1">
      <alignment vertical="center" wrapText="1"/>
      <protection locked="0"/>
    </xf>
    <xf numFmtId="0" fontId="15" fillId="0" borderId="40" xfId="0" applyFont="1" applyBorder="1" applyAlignment="1" applyProtection="1">
      <alignment vertical="center" wrapText="1"/>
      <protection locked="0"/>
    </xf>
    <xf numFmtId="0" fontId="30" fillId="0" borderId="35" xfId="0" applyFont="1" applyBorder="1" applyAlignment="1" applyProtection="1">
      <alignment horizontal="center" vertical="center" wrapText="1"/>
    </xf>
    <xf numFmtId="0" fontId="30" fillId="0" borderId="9" xfId="0" applyFont="1" applyBorder="1" applyAlignment="1" applyProtection="1">
      <alignment horizontal="center" vertical="center" wrapText="1"/>
    </xf>
    <xf numFmtId="0" fontId="31" fillId="0" borderId="31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1" fontId="31" fillId="0" borderId="9" xfId="0" applyNumberFormat="1" applyFont="1" applyBorder="1" applyAlignment="1" applyProtection="1">
      <alignment horizontal="center" vertical="center" wrapText="1"/>
      <protection locked="0"/>
    </xf>
    <xf numFmtId="0" fontId="31" fillId="32" borderId="9" xfId="0" applyFont="1" applyFill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30" fillId="0" borderId="31" xfId="0" applyFont="1" applyBorder="1" applyAlignment="1" applyProtection="1">
      <alignment horizontal="center" vertical="center" wrapText="1"/>
    </xf>
    <xf numFmtId="9" fontId="30" fillId="0" borderId="11" xfId="38" applyFont="1" applyBorder="1" applyAlignment="1" applyProtection="1">
      <alignment horizontal="center" vertical="center" wrapText="1"/>
      <protection locked="0"/>
    </xf>
    <xf numFmtId="43" fontId="15" fillId="32" borderId="36" xfId="39" applyFont="1" applyFill="1" applyBorder="1" applyAlignment="1" applyProtection="1">
      <alignment vertical="center"/>
      <protection locked="0"/>
    </xf>
    <xf numFmtId="43" fontId="15" fillId="32" borderId="0" xfId="39" applyFont="1" applyFill="1" applyBorder="1" applyAlignment="1" applyProtection="1">
      <alignment horizontal="left" vertical="top"/>
      <protection locked="0"/>
    </xf>
    <xf numFmtId="43" fontId="15" fillId="32" borderId="0" xfId="39" applyFont="1" applyFill="1" applyBorder="1" applyAlignment="1" applyProtection="1">
      <alignment vertical="center"/>
      <protection locked="0"/>
    </xf>
    <xf numFmtId="0" fontId="15" fillId="32" borderId="0" xfId="0" applyFont="1" applyFill="1" applyBorder="1" applyAlignment="1" applyProtection="1">
      <alignment horizontal="right" vertical="center"/>
      <protection locked="0"/>
    </xf>
    <xf numFmtId="0" fontId="28" fillId="32" borderId="24" xfId="0" applyFont="1" applyFill="1" applyBorder="1" applyAlignment="1" applyProtection="1">
      <alignment horizontal="center" vertical="center"/>
      <protection locked="0"/>
    </xf>
    <xf numFmtId="0" fontId="28" fillId="32" borderId="18" xfId="0" applyFont="1" applyFill="1" applyBorder="1" applyAlignment="1" applyProtection="1">
      <alignment horizontal="center" vertical="center"/>
      <protection locked="0"/>
    </xf>
    <xf numFmtId="1" fontId="18" fillId="32" borderId="67" xfId="0" applyNumberFormat="1" applyFont="1" applyFill="1" applyBorder="1" applyAlignment="1" applyProtection="1">
      <alignment horizontal="center" vertical="center"/>
      <protection locked="0"/>
    </xf>
    <xf numFmtId="1" fontId="28" fillId="32" borderId="24" xfId="0" applyNumberFormat="1" applyFont="1" applyFill="1" applyBorder="1" applyAlignment="1" applyProtection="1">
      <alignment horizontal="center" vertical="center"/>
      <protection locked="0"/>
    </xf>
    <xf numFmtId="1" fontId="18" fillId="32" borderId="64" xfId="0" applyNumberFormat="1" applyFont="1" applyFill="1" applyBorder="1" applyAlignment="1">
      <alignment horizontal="center" vertical="center"/>
    </xf>
    <xf numFmtId="1" fontId="28" fillId="32" borderId="24" xfId="0" applyNumberFormat="1" applyFont="1" applyFill="1" applyBorder="1" applyAlignment="1">
      <alignment horizontal="center" vertical="center"/>
    </xf>
    <xf numFmtId="0" fontId="15" fillId="32" borderId="19" xfId="0" applyFont="1" applyFill="1" applyBorder="1" applyAlignment="1" applyProtection="1">
      <alignment horizontal="center" vertical="center" wrapText="1"/>
      <protection locked="0"/>
    </xf>
    <xf numFmtId="0" fontId="15" fillId="32" borderId="61" xfId="0" applyFont="1" applyFill="1" applyBorder="1" applyAlignment="1">
      <alignment horizontal="left" vertical="center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4" xfId="0" applyFont="1" applyBorder="1" applyAlignment="1" applyProtection="1">
      <alignment horizontal="left" vertical="top" wrapText="1"/>
      <protection locked="0"/>
    </xf>
    <xf numFmtId="0" fontId="30" fillId="0" borderId="3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/>
    <xf numFmtId="0" fontId="15" fillId="0" borderId="34" xfId="0" applyFont="1" applyBorder="1"/>
    <xf numFmtId="1" fontId="31" fillId="0" borderId="6" xfId="0" applyNumberFormat="1" applyFont="1" applyBorder="1" applyAlignment="1" applyProtection="1">
      <alignment horizontal="center" vertical="center" wrapText="1"/>
      <protection locked="0"/>
    </xf>
    <xf numFmtId="0" fontId="28" fillId="32" borderId="0" xfId="0" applyFont="1" applyFill="1"/>
    <xf numFmtId="0" fontId="28" fillId="0" borderId="0" xfId="0" applyFont="1"/>
    <xf numFmtId="0" fontId="15" fillId="0" borderId="4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" fontId="30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vertical="center" wrapText="1"/>
      <protection locked="0"/>
    </xf>
    <xf numFmtId="0" fontId="15" fillId="0" borderId="37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/>
    <xf numFmtId="0" fontId="15" fillId="0" borderId="35" xfId="0" applyFont="1" applyBorder="1"/>
    <xf numFmtId="1" fontId="31" fillId="0" borderId="10" xfId="0" applyNumberFormat="1" applyFont="1" applyBorder="1" applyAlignment="1" applyProtection="1">
      <alignment horizontal="center" vertical="center" wrapText="1"/>
      <protection locked="0"/>
    </xf>
    <xf numFmtId="1" fontId="35" fillId="30" borderId="69" xfId="0" applyNumberFormat="1" applyFont="1" applyFill="1" applyBorder="1" applyAlignment="1" applyProtection="1">
      <alignment horizontal="center" vertical="center" wrapText="1"/>
      <protection locked="0"/>
    </xf>
    <xf numFmtId="0" fontId="35" fillId="30" borderId="11" xfId="0" applyFont="1" applyFill="1" applyBorder="1" applyAlignment="1" applyProtection="1">
      <alignment horizontal="center" vertical="center" wrapText="1"/>
    </xf>
    <xf numFmtId="0" fontId="34" fillId="30" borderId="11" xfId="0" applyFont="1" applyFill="1" applyBorder="1" applyAlignment="1" applyProtection="1">
      <alignment horizontal="center" vertical="center" wrapText="1"/>
    </xf>
    <xf numFmtId="0" fontId="15" fillId="32" borderId="0" xfId="0" applyFont="1" applyFill="1" applyBorder="1" applyAlignment="1" applyProtection="1">
      <alignment vertical="center"/>
      <protection locked="0"/>
    </xf>
    <xf numFmtId="0" fontId="28" fillId="32" borderId="23" xfId="0" applyFont="1" applyFill="1" applyBorder="1" applyAlignment="1" applyProtection="1">
      <alignment horizontal="center" vertical="center"/>
      <protection locked="0"/>
    </xf>
    <xf numFmtId="1" fontId="18" fillId="32" borderId="64" xfId="0" applyNumberFormat="1" applyFont="1" applyFill="1" applyBorder="1" applyAlignment="1" applyProtection="1">
      <alignment horizontal="center" vertical="center"/>
      <protection locked="0"/>
    </xf>
    <xf numFmtId="0" fontId="17" fillId="32" borderId="0" xfId="0" applyFont="1" applyFill="1" applyBorder="1" applyAlignment="1">
      <alignment horizontal="center"/>
    </xf>
    <xf numFmtId="0" fontId="21" fillId="30" borderId="21" xfId="0" applyFont="1" applyFill="1" applyBorder="1" applyAlignment="1">
      <alignment horizontal="left" vertical="center"/>
    </xf>
    <xf numFmtId="0" fontId="21" fillId="30" borderId="25" xfId="0" applyFont="1" applyFill="1" applyBorder="1" applyAlignment="1">
      <alignment horizontal="left" vertical="center"/>
    </xf>
    <xf numFmtId="43" fontId="21" fillId="30" borderId="25" xfId="39" applyFont="1" applyFill="1" applyBorder="1" applyAlignment="1">
      <alignment horizontal="left" vertical="center"/>
    </xf>
    <xf numFmtId="0" fontId="17" fillId="31" borderId="41" xfId="0" applyFont="1" applyFill="1" applyBorder="1" applyAlignment="1">
      <alignment horizontal="center"/>
    </xf>
    <xf numFmtId="0" fontId="15" fillId="32" borderId="0" xfId="0" applyFont="1" applyFill="1" applyBorder="1" applyAlignment="1">
      <alignment horizontal="center" vertical="center"/>
    </xf>
    <xf numFmtId="0" fontId="34" fillId="30" borderId="37" xfId="0" applyFont="1" applyFill="1" applyBorder="1" applyAlignment="1" applyProtection="1">
      <alignment horizontal="center" vertical="center" wrapText="1"/>
    </xf>
    <xf numFmtId="0" fontId="28" fillId="32" borderId="0" xfId="0" applyFont="1" applyFill="1" applyBorder="1" applyAlignment="1">
      <alignment horizontal="center" vertical="center" wrapText="1"/>
    </xf>
    <xf numFmtId="0" fontId="34" fillId="30" borderId="4" xfId="0" applyFont="1" applyFill="1" applyBorder="1" applyAlignment="1" applyProtection="1">
      <alignment horizontal="center" vertical="center" wrapText="1"/>
    </xf>
    <xf numFmtId="0" fontId="15" fillId="32" borderId="18" xfId="0" applyFont="1" applyFill="1" applyBorder="1" applyAlignment="1">
      <alignment horizontal="left" vertical="center"/>
    </xf>
    <xf numFmtId="20" fontId="12" fillId="0" borderId="0" xfId="0" applyNumberFormat="1" applyFont="1"/>
    <xf numFmtId="1" fontId="31" fillId="32" borderId="71" xfId="0" applyNumberFormat="1" applyFont="1" applyFill="1" applyBorder="1" applyAlignment="1" applyProtection="1">
      <alignment horizontal="center" vertical="center" wrapText="1"/>
      <protection locked="0"/>
    </xf>
    <xf numFmtId="0" fontId="28" fillId="33" borderId="24" xfId="0" applyFont="1" applyFill="1" applyBorder="1" applyAlignment="1" applyProtection="1">
      <alignment horizontal="center" vertical="center"/>
      <protection locked="0"/>
    </xf>
    <xf numFmtId="0" fontId="28" fillId="33" borderId="23" xfId="0" applyFont="1" applyFill="1" applyBorder="1" applyAlignment="1" applyProtection="1">
      <alignment horizontal="center" vertical="center"/>
      <protection locked="0"/>
    </xf>
    <xf numFmtId="1" fontId="26" fillId="33" borderId="67" xfId="0" applyNumberFormat="1" applyFont="1" applyFill="1" applyBorder="1" applyAlignment="1" applyProtection="1">
      <alignment horizontal="center" vertical="center"/>
      <protection locked="0"/>
    </xf>
    <xf numFmtId="1" fontId="26" fillId="33" borderId="64" xfId="0" applyNumberFormat="1" applyFont="1" applyFill="1" applyBorder="1" applyAlignment="1">
      <alignment horizontal="center" vertical="center"/>
    </xf>
    <xf numFmtId="1" fontId="26" fillId="33" borderId="64" xfId="0" applyNumberFormat="1" applyFont="1" applyFill="1" applyBorder="1" applyAlignment="1" applyProtection="1">
      <alignment horizontal="center" vertical="center"/>
      <protection locked="0"/>
    </xf>
    <xf numFmtId="1" fontId="26" fillId="32" borderId="64" xfId="0" applyNumberFormat="1" applyFont="1" applyFill="1" applyBorder="1" applyAlignment="1">
      <alignment horizontal="center" vertical="center"/>
    </xf>
    <xf numFmtId="0" fontId="30" fillId="0" borderId="12" xfId="0" applyFont="1" applyBorder="1" applyAlignment="1" applyProtection="1">
      <alignment horizontal="center" vertical="center" wrapText="1"/>
    </xf>
    <xf numFmtId="1" fontId="28" fillId="32" borderId="64" xfId="0" applyNumberFormat="1" applyFont="1" applyFill="1" applyBorder="1" applyAlignment="1">
      <alignment horizontal="center" vertical="center"/>
    </xf>
    <xf numFmtId="0" fontId="34" fillId="0" borderId="43" xfId="0" applyFont="1" applyBorder="1" applyAlignment="1" applyProtection="1">
      <alignment horizontal="center" vertical="center" wrapText="1"/>
    </xf>
    <xf numFmtId="0" fontId="34" fillId="0" borderId="48" xfId="0" applyFont="1" applyBorder="1" applyAlignment="1" applyProtection="1">
      <alignment horizontal="center" vertical="center" wrapText="1"/>
    </xf>
    <xf numFmtId="0" fontId="35" fillId="0" borderId="45" xfId="0" applyFont="1" applyBorder="1" applyAlignment="1" applyProtection="1">
      <alignment horizontal="center" vertical="center" wrapText="1"/>
      <protection locked="0"/>
    </xf>
    <xf numFmtId="0" fontId="35" fillId="0" borderId="46" xfId="0" applyFont="1" applyBorder="1" applyAlignment="1" applyProtection="1">
      <alignment horizontal="center" vertical="center" wrapText="1"/>
      <protection locked="0"/>
    </xf>
    <xf numFmtId="1" fontId="31" fillId="32" borderId="46" xfId="0" applyNumberFormat="1" applyFont="1" applyFill="1" applyBorder="1" applyAlignment="1" applyProtection="1">
      <alignment horizontal="center" vertical="center" wrapText="1"/>
      <protection locked="0"/>
    </xf>
    <xf numFmtId="1" fontId="35" fillId="30" borderId="49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48" xfId="0" applyNumberFormat="1" applyFont="1" applyBorder="1" applyAlignment="1" applyProtection="1">
      <alignment horizontal="center" vertical="center" wrapText="1"/>
      <protection locked="0"/>
    </xf>
    <xf numFmtId="0" fontId="31" fillId="32" borderId="46" xfId="0" applyFont="1" applyFill="1" applyBorder="1" applyAlignment="1" applyProtection="1">
      <alignment horizontal="center" vertical="center" wrapText="1"/>
      <protection locked="0"/>
    </xf>
    <xf numFmtId="0" fontId="35" fillId="30" borderId="49" xfId="0" applyFont="1" applyFill="1" applyBorder="1" applyAlignment="1" applyProtection="1">
      <alignment horizontal="center" vertical="center" wrapText="1"/>
    </xf>
    <xf numFmtId="0" fontId="35" fillId="32" borderId="48" xfId="0" applyFont="1" applyFill="1" applyBorder="1" applyAlignment="1" applyProtection="1">
      <alignment horizontal="center" vertical="center" wrapText="1"/>
    </xf>
    <xf numFmtId="0" fontId="34" fillId="0" borderId="46" xfId="0" applyFont="1" applyBorder="1" applyAlignment="1" applyProtection="1">
      <alignment horizontal="center" vertical="center" wrapText="1"/>
    </xf>
    <xf numFmtId="0" fontId="34" fillId="30" borderId="49" xfId="0" applyFont="1" applyFill="1" applyBorder="1" applyAlignment="1" applyProtection="1">
      <alignment horizontal="center" vertical="center" wrapText="1"/>
    </xf>
    <xf numFmtId="0" fontId="31" fillId="32" borderId="10" xfId="0" applyFont="1" applyFill="1" applyBorder="1" applyAlignment="1" applyProtection="1">
      <alignment horizontal="center" vertical="center" wrapText="1"/>
      <protection locked="0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30" fillId="0" borderId="46" xfId="0" applyFont="1" applyBorder="1" applyAlignment="1" applyProtection="1">
      <alignment horizontal="center" vertical="center" wrapText="1"/>
      <protection locked="0"/>
    </xf>
    <xf numFmtId="0" fontId="30" fillId="0" borderId="49" xfId="0" applyFont="1" applyBorder="1" applyAlignment="1" applyProtection="1">
      <alignment horizontal="center" vertical="center" wrapText="1"/>
      <protection locked="0"/>
    </xf>
    <xf numFmtId="0" fontId="30" fillId="0" borderId="44" xfId="0" applyFont="1" applyBorder="1" applyAlignment="1" applyProtection="1">
      <alignment horizontal="left" vertical="top" wrapText="1"/>
      <protection locked="0"/>
    </xf>
    <xf numFmtId="0" fontId="30" fillId="0" borderId="47" xfId="0" applyFont="1" applyBorder="1" applyAlignment="1" applyProtection="1">
      <alignment horizontal="left" vertical="top" wrapText="1"/>
      <protection locked="0"/>
    </xf>
    <xf numFmtId="0" fontId="30" fillId="0" borderId="49" xfId="0" applyFont="1" applyBorder="1" applyAlignment="1" applyProtection="1">
      <alignment horizontal="left" vertical="top" wrapText="1"/>
      <protection locked="0"/>
    </xf>
    <xf numFmtId="0" fontId="30" fillId="0" borderId="44" xfId="0" applyFont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15" fillId="32" borderId="18" xfId="0" applyFont="1" applyFill="1" applyBorder="1" applyAlignment="1">
      <alignment horizontal="center" vertical="center"/>
    </xf>
    <xf numFmtId="0" fontId="15" fillId="32" borderId="18" xfId="0" applyFont="1" applyFill="1" applyBorder="1" applyAlignment="1">
      <alignment horizontal="left" vertical="top"/>
    </xf>
    <xf numFmtId="0" fontId="30" fillId="0" borderId="45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/>
    <xf numFmtId="0" fontId="15" fillId="0" borderId="43" xfId="0" applyFont="1" applyBorder="1"/>
    <xf numFmtId="0" fontId="30" fillId="0" borderId="43" xfId="0" applyFont="1" applyBorder="1" applyAlignment="1" applyProtection="1">
      <alignment horizontal="center" vertical="center" wrapText="1"/>
    </xf>
    <xf numFmtId="0" fontId="30" fillId="0" borderId="48" xfId="0" applyFont="1" applyBorder="1" applyAlignment="1" applyProtection="1">
      <alignment horizontal="center" vertical="center" wrapText="1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1" fontId="31" fillId="0" borderId="46" xfId="0" applyNumberFormat="1" applyFont="1" applyBorder="1" applyAlignment="1" applyProtection="1">
      <alignment horizontal="center" vertical="center" wrapText="1"/>
      <protection locked="0"/>
    </xf>
    <xf numFmtId="1" fontId="31" fillId="30" borderId="49" xfId="0" applyNumberFormat="1" applyFont="1" applyFill="1" applyBorder="1" applyAlignment="1" applyProtection="1">
      <alignment horizontal="center" vertical="center" wrapText="1"/>
      <protection locked="0"/>
    </xf>
    <xf numFmtId="1" fontId="39" fillId="32" borderId="3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</xf>
    <xf numFmtId="0" fontId="31" fillId="32" borderId="48" xfId="0" applyFont="1" applyFill="1" applyBorder="1" applyAlignment="1" applyProtection="1">
      <alignment horizontal="center" vertical="center" wrapText="1"/>
    </xf>
    <xf numFmtId="0" fontId="35" fillId="32" borderId="61" xfId="0" applyFont="1" applyFill="1" applyBorder="1" applyAlignment="1" applyProtection="1">
      <alignment horizontal="center" vertical="center" wrapText="1"/>
    </xf>
    <xf numFmtId="0" fontId="15" fillId="32" borderId="61" xfId="0" applyFont="1" applyFill="1" applyBorder="1"/>
    <xf numFmtId="0" fontId="30" fillId="0" borderId="46" xfId="0" applyFont="1" applyBorder="1" applyAlignment="1" applyProtection="1">
      <alignment horizontal="center" vertical="center" wrapText="1"/>
    </xf>
    <xf numFmtId="0" fontId="34" fillId="30" borderId="44" xfId="0" applyFont="1" applyFill="1" applyBorder="1" applyAlignment="1" applyProtection="1">
      <alignment horizontal="center" vertical="center" wrapText="1"/>
    </xf>
    <xf numFmtId="0" fontId="30" fillId="0" borderId="45" xfId="0" applyFont="1" applyBorder="1" applyAlignment="1" applyProtection="1">
      <alignment horizontal="center" vertical="center" wrapText="1"/>
    </xf>
    <xf numFmtId="9" fontId="38" fillId="0" borderId="49" xfId="38" applyFont="1" applyBorder="1" applyAlignment="1" applyProtection="1">
      <alignment horizontal="center" vertical="center" wrapText="1"/>
      <protection locked="0"/>
    </xf>
    <xf numFmtId="0" fontId="34" fillId="32" borderId="61" xfId="0" applyFont="1" applyFill="1" applyBorder="1" applyAlignment="1" applyProtection="1">
      <alignment horizontal="center" vertical="center" wrapText="1"/>
    </xf>
    <xf numFmtId="0" fontId="12" fillId="0" borderId="54" xfId="0" applyFont="1" applyFill="1" applyBorder="1"/>
    <xf numFmtId="0" fontId="14" fillId="0" borderId="55" xfId="0" applyFont="1" applyFill="1" applyBorder="1" applyAlignment="1">
      <alignment vertical="top" wrapText="1"/>
    </xf>
    <xf numFmtId="0" fontId="41" fillId="0" borderId="55" xfId="0" applyFont="1" applyFill="1" applyBorder="1" applyAlignment="1">
      <alignment vertical="center"/>
    </xf>
    <xf numFmtId="0" fontId="41" fillId="0" borderId="55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/>
    </xf>
    <xf numFmtId="0" fontId="41" fillId="0" borderId="45" xfId="0" applyFont="1" applyFill="1" applyBorder="1" applyAlignment="1">
      <alignment vertical="center"/>
    </xf>
    <xf numFmtId="0" fontId="20" fillId="0" borderId="32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7" fillId="31" borderId="41" xfId="0" applyFont="1" applyFill="1" applyBorder="1" applyAlignment="1">
      <alignment horizontal="center"/>
    </xf>
    <xf numFmtId="0" fontId="17" fillId="31" borderId="36" xfId="0" applyFont="1" applyFill="1" applyBorder="1" applyAlignment="1">
      <alignment horizontal="center"/>
    </xf>
    <xf numFmtId="0" fontId="17" fillId="31" borderId="42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2" xfId="0" applyBorder="1" applyAlignment="1">
      <alignment horizontal="center"/>
    </xf>
    <xf numFmtId="43" fontId="23" fillId="32" borderId="0" xfId="39" applyFont="1" applyFill="1" applyBorder="1" applyAlignment="1">
      <alignment horizontal="center" vertical="center"/>
    </xf>
    <xf numFmtId="0" fontId="24" fillId="32" borderId="0" xfId="0" applyFont="1" applyFill="1" applyBorder="1" applyAlignment="1">
      <alignment horizontal="center" vertical="center"/>
    </xf>
    <xf numFmtId="0" fontId="15" fillId="32" borderId="0" xfId="0" applyFont="1" applyFill="1" applyBorder="1" applyAlignment="1">
      <alignment horizontal="center" vertical="center"/>
    </xf>
    <xf numFmtId="0" fontId="28" fillId="34" borderId="38" xfId="0" applyFont="1" applyFill="1" applyBorder="1" applyAlignment="1">
      <alignment horizontal="center" vertical="center"/>
    </xf>
    <xf numFmtId="0" fontId="15" fillId="34" borderId="61" xfId="0" applyFont="1" applyFill="1" applyBorder="1" applyAlignment="1">
      <alignment horizontal="center" vertical="center"/>
    </xf>
    <xf numFmtId="0" fontId="15" fillId="34" borderId="62" xfId="0" applyFont="1" applyFill="1" applyBorder="1" applyAlignment="1">
      <alignment horizontal="center" vertical="center"/>
    </xf>
    <xf numFmtId="0" fontId="28" fillId="34" borderId="38" xfId="0" applyFont="1" applyFill="1" applyBorder="1" applyAlignment="1" applyProtection="1">
      <alignment horizontal="center" vertical="center" wrapText="1"/>
      <protection locked="0"/>
    </xf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26" fillId="30" borderId="28" xfId="0" applyFont="1" applyFill="1" applyBorder="1" applyAlignment="1">
      <alignment horizontal="center" vertical="center"/>
    </xf>
    <xf numFmtId="0" fontId="26" fillId="30" borderId="25" xfId="0" applyFont="1" applyFill="1" applyBorder="1" applyAlignment="1">
      <alignment horizontal="center" vertical="center"/>
    </xf>
    <xf numFmtId="0" fontId="26" fillId="30" borderId="41" xfId="0" applyFont="1" applyFill="1" applyBorder="1" applyAlignment="1">
      <alignment horizontal="center" vertical="center"/>
    </xf>
    <xf numFmtId="0" fontId="27" fillId="30" borderId="36" xfId="0" applyFont="1" applyFill="1" applyBorder="1" applyAlignment="1">
      <alignment horizontal="center" vertical="center"/>
    </xf>
    <xf numFmtId="0" fontId="27" fillId="30" borderId="42" xfId="0" applyFont="1" applyFill="1" applyBorder="1" applyAlignment="1">
      <alignment horizontal="center" vertical="center"/>
    </xf>
    <xf numFmtId="0" fontId="27" fillId="30" borderId="32" xfId="0" applyFont="1" applyFill="1" applyBorder="1" applyAlignment="1">
      <alignment horizontal="center" vertical="center"/>
    </xf>
    <xf numFmtId="0" fontId="27" fillId="30" borderId="18" xfId="0" applyFont="1" applyFill="1" applyBorder="1" applyAlignment="1">
      <alignment horizontal="center" vertical="center"/>
    </xf>
    <xf numFmtId="0" fontId="27" fillId="30" borderId="19" xfId="0" applyFont="1" applyFill="1" applyBorder="1" applyAlignment="1">
      <alignment horizontal="center" vertical="center"/>
    </xf>
    <xf numFmtId="0" fontId="26" fillId="30" borderId="36" xfId="0" applyFont="1" applyFill="1" applyBorder="1" applyAlignment="1">
      <alignment horizontal="center" vertical="center"/>
    </xf>
    <xf numFmtId="0" fontId="26" fillId="30" borderId="42" xfId="0" applyFont="1" applyFill="1" applyBorder="1" applyAlignment="1">
      <alignment horizontal="center" vertical="center"/>
    </xf>
    <xf numFmtId="0" fontId="26" fillId="30" borderId="32" xfId="0" applyFont="1" applyFill="1" applyBorder="1" applyAlignment="1">
      <alignment horizontal="center" vertical="center"/>
    </xf>
    <xf numFmtId="0" fontId="26" fillId="30" borderId="18" xfId="0" applyFont="1" applyFill="1" applyBorder="1" applyAlignment="1">
      <alignment horizontal="center" vertical="center"/>
    </xf>
    <xf numFmtId="0" fontId="26" fillId="30" borderId="19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8" fillId="30" borderId="28" xfId="0" applyFont="1" applyFill="1" applyBorder="1" applyAlignment="1">
      <alignment horizontal="center" vertical="center" wrapText="1"/>
    </xf>
    <xf numFmtId="0" fontId="28" fillId="30" borderId="70" xfId="0" applyFont="1" applyFill="1" applyBorder="1" applyAlignment="1">
      <alignment horizontal="center" vertical="center" wrapText="1"/>
    </xf>
    <xf numFmtId="0" fontId="28" fillId="30" borderId="32" xfId="0" applyFont="1" applyFill="1" applyBorder="1" applyAlignment="1">
      <alignment horizontal="center" vertical="center" wrapText="1"/>
    </xf>
    <xf numFmtId="0" fontId="28" fillId="34" borderId="50" xfId="0" applyFont="1" applyFill="1" applyBorder="1" applyAlignment="1" applyProtection="1">
      <alignment horizontal="center" vertical="center" wrapText="1"/>
      <protection locked="0"/>
    </xf>
    <xf numFmtId="0" fontId="15" fillId="0" borderId="57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34" borderId="30" xfId="0" applyFont="1" applyFill="1" applyBorder="1" applyAlignment="1" applyProtection="1">
      <alignment horizontal="center" vertical="center" wrapText="1"/>
      <protection locked="0"/>
    </xf>
    <xf numFmtId="0" fontId="15" fillId="34" borderId="5" xfId="0" applyFont="1" applyFill="1" applyBorder="1" applyAlignment="1" applyProtection="1">
      <alignment horizontal="center" vertical="center" wrapText="1"/>
      <protection locked="0"/>
    </xf>
    <xf numFmtId="0" fontId="15" fillId="34" borderId="31" xfId="0" applyFont="1" applyFill="1" applyBorder="1" applyAlignment="1" applyProtection="1">
      <alignment horizontal="center" vertical="center" wrapText="1"/>
      <protection locked="0"/>
    </xf>
    <xf numFmtId="0" fontId="25" fillId="32" borderId="14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8" fillId="34" borderId="30" xfId="0" applyFont="1" applyFill="1" applyBorder="1" applyAlignment="1" applyProtection="1">
      <alignment horizontal="center" vertical="center" wrapText="1"/>
      <protection locked="0"/>
    </xf>
    <xf numFmtId="0" fontId="28" fillId="34" borderId="5" xfId="0" applyFont="1" applyFill="1" applyBorder="1" applyAlignment="1" applyProtection="1">
      <alignment horizontal="center" vertical="center" wrapText="1"/>
      <protection locked="0"/>
    </xf>
    <xf numFmtId="0" fontId="28" fillId="34" borderId="31" xfId="0" applyFont="1" applyFill="1" applyBorder="1" applyAlignment="1" applyProtection="1">
      <alignment horizontal="center" vertical="center" wrapText="1"/>
      <protection locked="0"/>
    </xf>
    <xf numFmtId="0" fontId="28" fillId="34" borderId="13" xfId="0" applyFont="1" applyFill="1" applyBorder="1" applyAlignment="1" applyProtection="1">
      <alignment horizontal="center" vertical="center" wrapText="1"/>
      <protection locked="0"/>
    </xf>
    <xf numFmtId="0" fontId="28" fillId="34" borderId="6" xfId="0" applyFont="1" applyFill="1" applyBorder="1" applyAlignment="1" applyProtection="1">
      <alignment horizontal="center" vertical="center" wrapText="1"/>
      <protection locked="0"/>
    </xf>
    <xf numFmtId="0" fontId="28" fillId="34" borderId="10" xfId="0" applyFont="1" applyFill="1" applyBorder="1" applyAlignment="1" applyProtection="1">
      <alignment horizontal="center" vertical="center" wrapText="1"/>
      <protection locked="0"/>
    </xf>
    <xf numFmtId="0" fontId="15" fillId="34" borderId="14" xfId="0" applyFont="1" applyFill="1" applyBorder="1" applyAlignment="1" applyProtection="1">
      <alignment horizontal="center" vertical="center" wrapText="1"/>
      <protection locked="0"/>
    </xf>
    <xf numFmtId="0" fontId="15" fillId="34" borderId="8" xfId="0" applyFont="1" applyFill="1" applyBorder="1" applyAlignment="1" applyProtection="1">
      <alignment horizontal="center" vertical="center" wrapText="1"/>
      <protection locked="0"/>
    </xf>
    <xf numFmtId="0" fontId="15" fillId="34" borderId="11" xfId="0" applyFont="1" applyFill="1" applyBorder="1" applyAlignment="1" applyProtection="1">
      <alignment horizontal="center" vertical="center" wrapText="1"/>
      <protection locked="0"/>
    </xf>
    <xf numFmtId="0" fontId="28" fillId="34" borderId="52" xfId="0" applyFont="1" applyFill="1" applyBorder="1" applyAlignment="1" applyProtection="1">
      <alignment horizontal="center" vertical="center" wrapText="1"/>
      <protection locked="0"/>
    </xf>
    <xf numFmtId="0" fontId="15" fillId="0" borderId="6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6" fillId="0" borderId="50" xfId="0" applyFont="1" applyFill="1" applyBorder="1" applyAlignment="1" applyProtection="1">
      <alignment horizontal="center" vertical="center" wrapText="1"/>
      <protection locked="0"/>
    </xf>
    <xf numFmtId="0" fontId="26" fillId="0" borderId="26" xfId="0" applyFont="1" applyFill="1" applyBorder="1" applyAlignment="1" applyProtection="1">
      <alignment horizontal="center" vertical="center" wrapText="1"/>
      <protection locked="0"/>
    </xf>
    <xf numFmtId="0" fontId="26" fillId="30" borderId="51" xfId="0" applyFont="1" applyFill="1" applyBorder="1" applyAlignment="1" applyProtection="1">
      <alignment horizontal="center" vertical="center" wrapText="1"/>
      <protection locked="0"/>
    </xf>
    <xf numFmtId="0" fontId="26" fillId="30" borderId="27" xfId="0" applyFont="1" applyFill="1" applyBorder="1" applyAlignment="1" applyProtection="1">
      <alignment horizontal="center" vertical="center" wrapText="1"/>
      <protection locked="0"/>
    </xf>
    <xf numFmtId="0" fontId="28" fillId="34" borderId="14" xfId="0" applyFont="1" applyFill="1" applyBorder="1" applyAlignment="1">
      <alignment horizontal="center" vertical="center" wrapText="1"/>
    </xf>
    <xf numFmtId="0" fontId="40" fillId="34" borderId="8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 applyProtection="1">
      <alignment horizontal="center" vertical="center" wrapText="1"/>
      <protection locked="0"/>
    </xf>
    <xf numFmtId="0" fontId="26" fillId="0" borderId="24" xfId="0" applyFont="1" applyFill="1" applyBorder="1" applyAlignment="1" applyProtection="1">
      <alignment horizontal="center" vertical="center" wrapText="1"/>
      <protection locked="0"/>
    </xf>
    <xf numFmtId="0" fontId="26" fillId="0" borderId="56" xfId="0" applyFont="1" applyFill="1" applyBorder="1" applyAlignment="1" applyProtection="1">
      <alignment horizontal="center" vertical="center" wrapText="1"/>
      <protection locked="0"/>
    </xf>
    <xf numFmtId="0" fontId="26" fillId="0" borderId="64" xfId="0" applyFont="1" applyFill="1" applyBorder="1" applyAlignment="1" applyProtection="1">
      <alignment horizontal="center" vertical="center" wrapText="1"/>
      <protection locked="0"/>
    </xf>
    <xf numFmtId="0" fontId="26" fillId="0" borderId="36" xfId="0" applyFont="1" applyFill="1" applyBorder="1" applyAlignment="1" applyProtection="1">
      <alignment horizontal="center" vertical="center" wrapText="1"/>
      <protection locked="0"/>
    </xf>
    <xf numFmtId="0" fontId="26" fillId="0" borderId="18" xfId="0" applyFont="1" applyFill="1" applyBorder="1" applyAlignment="1" applyProtection="1">
      <alignment horizontal="center" vertical="center" wrapText="1"/>
      <protection locked="0"/>
    </xf>
    <xf numFmtId="0" fontId="26" fillId="34" borderId="12" xfId="0" applyFont="1" applyFill="1" applyBorder="1" applyAlignment="1" applyProtection="1">
      <alignment horizontal="center" vertical="center" wrapText="1"/>
      <protection locked="0"/>
    </xf>
    <xf numFmtId="0" fontId="26" fillId="34" borderId="7" xfId="0" applyFont="1" applyFill="1" applyBorder="1" applyAlignment="1" applyProtection="1">
      <alignment horizontal="center" vertical="center" wrapText="1"/>
      <protection locked="0"/>
    </xf>
    <xf numFmtId="0" fontId="26" fillId="34" borderId="9" xfId="0" applyFont="1" applyFill="1" applyBorder="1" applyAlignment="1" applyProtection="1">
      <alignment horizontal="center" vertical="center" wrapText="1"/>
      <protection locked="0"/>
    </xf>
    <xf numFmtId="0" fontId="28" fillId="34" borderId="13" xfId="0" applyFont="1" applyFill="1" applyBorder="1" applyAlignment="1">
      <alignment horizontal="center" vertical="center" wrapText="1"/>
    </xf>
    <xf numFmtId="0" fontId="40" fillId="34" borderId="6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6" fillId="32" borderId="52" xfId="0" applyFont="1" applyFill="1" applyBorder="1" applyAlignment="1" applyProtection="1">
      <alignment horizontal="center" vertical="center" wrapText="1"/>
      <protection locked="0"/>
    </xf>
    <xf numFmtId="0" fontId="15" fillId="32" borderId="24" xfId="0" applyFont="1" applyFill="1" applyBorder="1" applyAlignment="1">
      <alignment horizontal="center" vertical="center" wrapText="1"/>
    </xf>
    <xf numFmtId="0" fontId="15" fillId="34" borderId="16" xfId="0" applyFont="1" applyFill="1" applyBorder="1" applyAlignment="1" applyProtection="1">
      <alignment horizontal="center" vertical="center" wrapText="1"/>
      <protection locked="0"/>
    </xf>
    <xf numFmtId="0" fontId="15" fillId="34" borderId="3" xfId="0" applyFont="1" applyFill="1" applyBorder="1" applyAlignment="1" applyProtection="1">
      <alignment horizontal="center" vertical="center" wrapText="1"/>
      <protection locked="0"/>
    </xf>
    <xf numFmtId="0" fontId="15" fillId="34" borderId="15" xfId="0" applyFont="1" applyFill="1" applyBorder="1" applyAlignment="1" applyProtection="1">
      <alignment horizontal="center" vertical="center" wrapText="1"/>
      <protection locked="0"/>
    </xf>
    <xf numFmtId="0" fontId="28" fillId="34" borderId="17" xfId="0" applyFont="1" applyFill="1" applyBorder="1" applyAlignment="1" applyProtection="1">
      <alignment horizontal="center" vertical="center" wrapText="1"/>
      <protection locked="0"/>
    </xf>
    <xf numFmtId="0" fontId="28" fillId="34" borderId="22" xfId="0" applyFont="1" applyFill="1" applyBorder="1" applyAlignment="1" applyProtection="1">
      <alignment horizontal="center" vertical="center" wrapText="1"/>
      <protection locked="0"/>
    </xf>
    <xf numFmtId="0" fontId="28" fillId="34" borderId="65" xfId="0" applyFont="1" applyFill="1" applyBorder="1" applyAlignment="1" applyProtection="1">
      <alignment horizontal="center" vertical="center" wrapText="1"/>
      <protection locked="0"/>
    </xf>
    <xf numFmtId="0" fontId="15" fillId="34" borderId="12" xfId="0" applyFont="1" applyFill="1" applyBorder="1" applyAlignment="1" applyProtection="1">
      <alignment horizontal="center" vertical="center" wrapText="1"/>
      <protection locked="0"/>
    </xf>
    <xf numFmtId="0" fontId="15" fillId="34" borderId="7" xfId="0" applyFont="1" applyFill="1" applyBorder="1" applyAlignment="1" applyProtection="1">
      <alignment horizontal="center" vertical="center" wrapText="1"/>
      <protection locked="0"/>
    </xf>
    <xf numFmtId="0" fontId="15" fillId="34" borderId="9" xfId="0" applyFont="1" applyFill="1" applyBorder="1" applyAlignment="1" applyProtection="1">
      <alignment horizontal="center" vertical="center" wrapText="1"/>
      <protection locked="0"/>
    </xf>
    <xf numFmtId="0" fontId="28" fillId="34" borderId="51" xfId="0" applyFont="1" applyFill="1" applyBorder="1" applyAlignment="1" applyProtection="1">
      <alignment horizontal="center" vertical="center" wrapText="1"/>
      <protection locked="0"/>
    </xf>
    <xf numFmtId="0" fontId="15" fillId="0" borderId="6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34" borderId="66" xfId="0" applyFont="1" applyFill="1" applyBorder="1" applyAlignment="1" applyProtection="1">
      <alignment horizontal="center" vertical="center" wrapText="1"/>
      <protection locked="0"/>
    </xf>
    <xf numFmtId="0" fontId="15" fillId="34" borderId="39" xfId="0" applyFont="1" applyFill="1" applyBorder="1" applyAlignment="1" applyProtection="1">
      <alignment horizontal="center" vertical="center" wrapText="1"/>
      <protection locked="0"/>
    </xf>
    <xf numFmtId="0" fontId="15" fillId="34" borderId="40" xfId="0" applyFont="1" applyFill="1" applyBorder="1" applyAlignment="1" applyProtection="1">
      <alignment horizontal="center" vertical="center" wrapText="1"/>
      <protection locked="0"/>
    </xf>
    <xf numFmtId="0" fontId="28" fillId="34" borderId="33" xfId="0" applyFont="1" applyFill="1" applyBorder="1" applyAlignment="1" applyProtection="1">
      <alignment horizontal="center" vertical="center" wrapText="1"/>
      <protection locked="0"/>
    </xf>
    <xf numFmtId="0" fontId="28" fillId="34" borderId="34" xfId="0" applyFont="1" applyFill="1" applyBorder="1" applyAlignment="1" applyProtection="1">
      <alignment horizontal="center" vertical="center" wrapText="1"/>
      <protection locked="0"/>
    </xf>
    <xf numFmtId="0" fontId="28" fillId="34" borderId="35" xfId="0" applyFont="1" applyFill="1" applyBorder="1" applyAlignment="1" applyProtection="1">
      <alignment horizontal="center" vertical="center" wrapText="1"/>
      <protection locked="0"/>
    </xf>
  </cellXfs>
  <cellStyles count="40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ommentaire 2" xfId="26" xr:uid="{00000000-0005-0000-0000-000019000000}"/>
    <cellStyle name="Insatisfaisant 2" xfId="27" xr:uid="{00000000-0005-0000-0000-00001A000000}"/>
    <cellStyle name="Milliers" xfId="39" builtinId="3"/>
    <cellStyle name="Neutre 2" xfId="28" xr:uid="{00000000-0005-0000-0000-00001C000000}"/>
    <cellStyle name="Normal" xfId="0" builtinId="0"/>
    <cellStyle name="Normal 2" xfId="29" xr:uid="{00000000-0005-0000-0000-00001E000000}"/>
    <cellStyle name="Normal 3" xfId="30" xr:uid="{00000000-0005-0000-0000-00001F000000}"/>
    <cellStyle name="Normal 4" xfId="31" xr:uid="{00000000-0005-0000-0000-000020000000}"/>
    <cellStyle name="Pourcentage" xfId="38" builtinId="5"/>
    <cellStyle name="Satisfaisant 2" xfId="32" xr:uid="{00000000-0005-0000-0000-000022000000}"/>
    <cellStyle name="Texte explicatif 2" xfId="33" xr:uid="{00000000-0005-0000-0000-000023000000}"/>
    <cellStyle name="Titre 2" xfId="34" xr:uid="{00000000-0005-0000-0000-000024000000}"/>
    <cellStyle name="Titre 1 2" xfId="35" xr:uid="{00000000-0005-0000-0000-000025000000}"/>
    <cellStyle name="Titre 1 3" xfId="36" xr:uid="{00000000-0005-0000-0000-000026000000}"/>
    <cellStyle name="Titre 4 2" xfId="37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8A09-C11D-4D37-87B6-F4C006D21A1B}">
  <dimension ref="A1:BI90"/>
  <sheetViews>
    <sheetView tabSelected="1" zoomScale="70" zoomScaleNormal="70" workbookViewId="0">
      <selection activeCell="C19" sqref="C19"/>
    </sheetView>
  </sheetViews>
  <sheetFormatPr baseColWidth="10" defaultRowHeight="14.25" outlineLevelCol="1" x14ac:dyDescent="0.2"/>
  <cols>
    <col min="1" max="1" width="20.85546875" style="29" customWidth="1"/>
    <col min="2" max="2" width="18.85546875" style="29" customWidth="1"/>
    <col min="3" max="3" width="47.7109375" style="29" customWidth="1"/>
    <col min="4" max="8" width="17.140625" style="29" customWidth="1"/>
    <col min="9" max="9" width="15.7109375" style="29" customWidth="1"/>
    <col min="10" max="10" width="37.5703125" style="29" customWidth="1"/>
    <col min="11" max="11" width="19.28515625" style="29" customWidth="1"/>
    <col min="12" max="12" width="23" style="29" customWidth="1"/>
    <col min="13" max="13" width="15.140625" style="29" customWidth="1"/>
    <col min="14" max="14" width="21.28515625" style="29" customWidth="1"/>
    <col min="15" max="15" width="18.7109375" style="29" customWidth="1"/>
    <col min="16" max="16" width="16.7109375" style="29" customWidth="1"/>
    <col min="17" max="18" width="22.85546875" style="29" customWidth="1"/>
    <col min="19" max="19" width="11.140625" style="29" customWidth="1" outlineLevel="1"/>
    <col min="20" max="20" width="15" style="29" customWidth="1" outlineLevel="1"/>
    <col min="21" max="21" width="11.140625" style="29" customWidth="1" outlineLevel="1"/>
    <col min="22" max="22" width="10.85546875" style="29" customWidth="1" outlineLevel="1"/>
    <col min="23" max="23" width="19.5703125" style="29" customWidth="1" outlineLevel="1"/>
    <col min="24" max="24" width="22" style="29" customWidth="1" outlineLevel="1"/>
    <col min="25" max="25" width="11.140625" style="29" customWidth="1" outlineLevel="1" collapsed="1"/>
    <col min="26" max="26" width="13.7109375" style="29" customWidth="1" outlineLevel="1"/>
    <col min="27" max="27" width="18.28515625" style="29" customWidth="1" outlineLevel="1"/>
    <col min="28" max="28" width="10.85546875" style="29" customWidth="1" outlineLevel="1"/>
    <col min="29" max="30" width="18" style="29" customWidth="1" outlineLevel="1"/>
    <col min="31" max="31" width="11.140625" style="29" customWidth="1" outlineLevel="1"/>
    <col min="32" max="32" width="12.85546875" style="29" customWidth="1" outlineLevel="1"/>
    <col min="33" max="33" width="13.140625" style="29" customWidth="1" outlineLevel="1"/>
    <col min="34" max="34" width="10.85546875" style="29" customWidth="1" outlineLevel="1"/>
    <col min="35" max="37" width="16.28515625" style="29" customWidth="1" outlineLevel="1"/>
    <col min="38" max="38" width="11.42578125" style="29"/>
    <col min="39" max="39" width="22.85546875" style="29" customWidth="1"/>
    <col min="40" max="55" width="11.42578125" style="25"/>
    <col min="56" max="16384" width="11.42578125" style="29"/>
  </cols>
  <sheetData>
    <row r="1" spans="1:61" s="25" customFormat="1" x14ac:dyDescent="0.2"/>
    <row r="2" spans="1:61" s="25" customFormat="1" ht="20.45" customHeight="1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7"/>
      <c r="U2" s="27"/>
    </row>
    <row r="3" spans="1:61" ht="20.25" x14ac:dyDescent="0.3">
      <c r="A3" s="179" t="s">
        <v>30</v>
      </c>
      <c r="B3" s="254" t="s">
        <v>26</v>
      </c>
      <c r="C3" s="255"/>
      <c r="D3" s="256"/>
      <c r="E3" s="254" t="s">
        <v>27</v>
      </c>
      <c r="F3" s="257"/>
      <c r="G3" s="257"/>
      <c r="H3" s="258"/>
      <c r="I3" s="254" t="s">
        <v>196</v>
      </c>
      <c r="J3" s="255"/>
      <c r="K3" s="257"/>
      <c r="L3" s="257"/>
      <c r="M3" s="257"/>
      <c r="N3" s="257"/>
      <c r="O3" s="258"/>
      <c r="P3" s="254" t="s">
        <v>28</v>
      </c>
      <c r="Q3" s="255"/>
      <c r="R3" s="255"/>
      <c r="S3" s="255"/>
      <c r="T3" s="256"/>
      <c r="U3" s="254" t="s">
        <v>29</v>
      </c>
      <c r="V3" s="255"/>
      <c r="W3" s="256"/>
      <c r="X3" s="17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8"/>
      <c r="BD3" s="25"/>
      <c r="BE3" s="25"/>
      <c r="BF3" s="25"/>
      <c r="BG3" s="25"/>
      <c r="BH3" s="25"/>
      <c r="BI3" s="25"/>
    </row>
    <row r="4" spans="1:61" ht="25.5" customHeight="1" thickBot="1" x14ac:dyDescent="0.35">
      <c r="A4" s="30"/>
      <c r="B4" s="243"/>
      <c r="C4" s="244"/>
      <c r="D4" s="245"/>
      <c r="E4" s="243"/>
      <c r="F4" s="246"/>
      <c r="G4" s="246"/>
      <c r="H4" s="247"/>
      <c r="I4" s="248"/>
      <c r="J4" s="249"/>
      <c r="K4" s="246"/>
      <c r="L4" s="246"/>
      <c r="M4" s="246"/>
      <c r="N4" s="246"/>
      <c r="O4" s="247"/>
      <c r="P4" s="248"/>
      <c r="Q4" s="249"/>
      <c r="R4" s="249"/>
      <c r="S4" s="249"/>
      <c r="T4" s="250"/>
      <c r="U4" s="251"/>
      <c r="V4" s="252"/>
      <c r="W4" s="253"/>
      <c r="X4" s="31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8"/>
      <c r="BD4" s="25"/>
      <c r="BE4" s="25"/>
      <c r="BF4" s="25"/>
      <c r="BG4" s="25"/>
      <c r="BH4" s="25"/>
      <c r="BI4" s="25"/>
    </row>
    <row r="5" spans="1:61" s="25" customFormat="1" ht="15" x14ac:dyDescent="0.25">
      <c r="A5" s="26"/>
      <c r="B5" s="32"/>
      <c r="C5" s="32"/>
      <c r="D5" s="32"/>
      <c r="E5" s="32"/>
      <c r="F5" s="32"/>
      <c r="G5" s="32"/>
      <c r="H5" s="32"/>
      <c r="I5" s="26"/>
      <c r="J5" s="26"/>
      <c r="K5" s="26"/>
      <c r="L5" s="26"/>
      <c r="N5" s="33"/>
      <c r="O5" s="33"/>
      <c r="P5" s="33"/>
      <c r="Q5" s="33"/>
      <c r="R5" s="33"/>
      <c r="S5" s="33"/>
      <c r="T5" s="34"/>
      <c r="U5" s="27"/>
      <c r="AM5" s="28"/>
    </row>
    <row r="6" spans="1:61" s="25" customFormat="1" ht="15.75" thickBot="1" x14ac:dyDescent="0.3">
      <c r="A6" s="26"/>
      <c r="B6" s="32"/>
      <c r="C6" s="32"/>
      <c r="D6" s="32"/>
      <c r="E6" s="32"/>
      <c r="F6" s="32"/>
      <c r="G6" s="32"/>
      <c r="H6" s="32"/>
      <c r="I6" s="26"/>
      <c r="J6" s="26"/>
      <c r="K6" s="26"/>
      <c r="L6" s="26"/>
      <c r="N6" s="33"/>
      <c r="O6" s="33"/>
      <c r="P6" s="33"/>
      <c r="Q6" s="33"/>
      <c r="R6" s="33"/>
      <c r="S6" s="33"/>
      <c r="T6" s="34"/>
      <c r="U6" s="27"/>
      <c r="AM6" s="28"/>
    </row>
    <row r="7" spans="1:61" s="25" customFormat="1" ht="18.75" thickBot="1" x14ac:dyDescent="0.3">
      <c r="A7" s="26"/>
      <c r="B7" s="32"/>
      <c r="C7" s="32"/>
      <c r="D7" s="32"/>
      <c r="E7" s="32"/>
      <c r="F7" s="32"/>
      <c r="G7" s="32"/>
      <c r="H7" s="32"/>
      <c r="I7" s="26"/>
      <c r="J7" s="26"/>
      <c r="K7" s="26"/>
      <c r="L7" s="26"/>
      <c r="N7" s="33"/>
      <c r="O7" s="33"/>
      <c r="P7" s="33"/>
      <c r="Q7" s="176" t="s">
        <v>197</v>
      </c>
      <c r="R7" s="35">
        <v>15</v>
      </c>
      <c r="S7" s="36" t="s">
        <v>184</v>
      </c>
      <c r="U7" s="27"/>
      <c r="AM7" s="28"/>
    </row>
    <row r="8" spans="1:61" s="25" customFormat="1" ht="18.75" thickBot="1" x14ac:dyDescent="0.3">
      <c r="A8" s="26"/>
      <c r="B8" s="32"/>
      <c r="C8" s="32"/>
      <c r="D8" s="32"/>
      <c r="E8" s="32"/>
      <c r="F8" s="32"/>
      <c r="G8" s="32"/>
      <c r="H8" s="32"/>
      <c r="I8" s="26"/>
      <c r="J8" s="26"/>
      <c r="K8" s="26"/>
      <c r="L8" s="26"/>
      <c r="N8" s="33"/>
      <c r="O8" s="33"/>
      <c r="P8" s="33"/>
      <c r="Q8" s="177" t="s">
        <v>198</v>
      </c>
      <c r="R8" s="37">
        <v>18</v>
      </c>
      <c r="S8" s="36" t="s">
        <v>184</v>
      </c>
      <c r="U8" s="27"/>
      <c r="AM8" s="28"/>
    </row>
    <row r="9" spans="1:61" s="25" customFormat="1" ht="18.75" thickBot="1" x14ac:dyDescent="0.3">
      <c r="A9" s="26"/>
      <c r="B9" s="32"/>
      <c r="C9" s="32"/>
      <c r="D9" s="32"/>
      <c r="E9" s="32"/>
      <c r="F9" s="32"/>
      <c r="G9" s="32"/>
      <c r="H9" s="32"/>
      <c r="I9" s="26"/>
      <c r="J9" s="26"/>
      <c r="K9" s="26"/>
      <c r="L9" s="26"/>
      <c r="N9" s="33"/>
      <c r="O9" s="33"/>
      <c r="P9" s="33"/>
      <c r="Q9" s="178" t="s">
        <v>175</v>
      </c>
      <c r="R9" s="37">
        <v>36</v>
      </c>
      <c r="S9" s="36" t="s">
        <v>184</v>
      </c>
      <c r="U9" s="27"/>
      <c r="AM9" s="28"/>
    </row>
    <row r="10" spans="1:61" s="25" customFormat="1" ht="18" x14ac:dyDescent="0.25">
      <c r="A10" s="26"/>
      <c r="B10" s="32"/>
      <c r="C10" s="32"/>
      <c r="D10" s="32"/>
      <c r="E10" s="32"/>
      <c r="F10" s="32"/>
      <c r="G10" s="32"/>
      <c r="H10" s="32"/>
      <c r="I10" s="26"/>
      <c r="J10" s="26"/>
      <c r="K10" s="26"/>
      <c r="Q10" s="38"/>
      <c r="R10" s="38"/>
      <c r="S10" s="39"/>
      <c r="T10" s="34"/>
      <c r="U10" s="27"/>
      <c r="AM10" s="28"/>
    </row>
    <row r="11" spans="1:61" s="27" customFormat="1" ht="15" x14ac:dyDescent="0.25">
      <c r="A11" s="26"/>
      <c r="B11" s="32"/>
      <c r="C11" s="32"/>
      <c r="D11" s="32"/>
      <c r="E11" s="32"/>
      <c r="F11" s="32"/>
      <c r="G11" s="32"/>
      <c r="H11" s="32"/>
      <c r="I11" s="26"/>
      <c r="J11" s="26"/>
      <c r="K11" s="26"/>
      <c r="L11" s="26"/>
      <c r="N11" s="33"/>
      <c r="O11" s="33"/>
      <c r="P11" s="33"/>
      <c r="Q11" s="259"/>
      <c r="R11" s="259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1"/>
      <c r="AK11" s="180"/>
      <c r="AM11" s="40"/>
    </row>
    <row r="12" spans="1:61" s="27" customFormat="1" ht="15" x14ac:dyDescent="0.25">
      <c r="A12" s="26"/>
      <c r="B12" s="32"/>
      <c r="C12" s="32"/>
      <c r="D12" s="32"/>
      <c r="E12" s="32"/>
      <c r="F12" s="32"/>
      <c r="G12" s="32"/>
      <c r="H12" s="32"/>
      <c r="I12" s="26"/>
      <c r="J12" s="26"/>
      <c r="K12" s="26"/>
      <c r="L12" s="26"/>
      <c r="N12" s="33"/>
      <c r="O12" s="33"/>
      <c r="P12" s="33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  <c r="AJ12" s="261"/>
      <c r="AK12" s="180"/>
      <c r="AM12" s="40"/>
    </row>
    <row r="13" spans="1:61" s="27" customFormat="1" ht="15" thickBo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1"/>
      <c r="AK13" s="180"/>
      <c r="AM13" s="41"/>
    </row>
    <row r="14" spans="1:61" ht="26.45" customHeight="1" thickBot="1" x14ac:dyDescent="0.25">
      <c r="A14" s="42"/>
      <c r="B14" s="262" t="s">
        <v>171</v>
      </c>
      <c r="C14" s="263"/>
      <c r="D14" s="264"/>
      <c r="E14" s="265" t="s">
        <v>169</v>
      </c>
      <c r="F14" s="266"/>
      <c r="G14" s="266"/>
      <c r="H14" s="267"/>
      <c r="I14" s="262" t="s">
        <v>173</v>
      </c>
      <c r="J14" s="263"/>
      <c r="K14" s="264"/>
      <c r="L14" s="26"/>
      <c r="M14" s="25"/>
      <c r="N14" s="33"/>
      <c r="O14" s="33"/>
      <c r="P14" s="33"/>
      <c r="Q14" s="268" t="s">
        <v>177</v>
      </c>
      <c r="R14" s="270" t="s">
        <v>6</v>
      </c>
      <c r="S14" s="271"/>
      <c r="T14" s="271"/>
      <c r="U14" s="271"/>
      <c r="V14" s="271"/>
      <c r="W14" s="272"/>
      <c r="X14" s="270" t="s">
        <v>7</v>
      </c>
      <c r="Y14" s="276"/>
      <c r="Z14" s="276"/>
      <c r="AA14" s="276"/>
      <c r="AB14" s="276"/>
      <c r="AC14" s="277"/>
      <c r="AD14" s="270" t="s">
        <v>8</v>
      </c>
      <c r="AE14" s="281"/>
      <c r="AF14" s="281"/>
      <c r="AG14" s="281"/>
      <c r="AH14" s="281"/>
      <c r="AI14" s="281"/>
      <c r="AJ14" s="284" t="s">
        <v>183</v>
      </c>
      <c r="AK14" s="182"/>
      <c r="AL14" s="25"/>
      <c r="AM14" s="25"/>
    </row>
    <row r="15" spans="1:61" ht="26.45" customHeight="1" thickBot="1" x14ac:dyDescent="0.25">
      <c r="A15" s="293" t="s">
        <v>172</v>
      </c>
      <c r="B15" s="296" t="s">
        <v>0</v>
      </c>
      <c r="C15" s="299" t="s">
        <v>1</v>
      </c>
      <c r="D15" s="302" t="s">
        <v>186</v>
      </c>
      <c r="E15" s="305" t="s">
        <v>187</v>
      </c>
      <c r="F15" s="287" t="s">
        <v>188</v>
      </c>
      <c r="G15" s="287" t="s">
        <v>189</v>
      </c>
      <c r="H15" s="343" t="s">
        <v>190</v>
      </c>
      <c r="I15" s="296" t="s">
        <v>2</v>
      </c>
      <c r="J15" s="299" t="s">
        <v>3</v>
      </c>
      <c r="K15" s="346" t="s">
        <v>191</v>
      </c>
      <c r="L15" s="349" t="s">
        <v>192</v>
      </c>
      <c r="M15" s="290" t="s">
        <v>193</v>
      </c>
      <c r="N15" s="334" t="s">
        <v>25</v>
      </c>
      <c r="O15" s="337" t="s">
        <v>174</v>
      </c>
      <c r="P15" s="340" t="s">
        <v>194</v>
      </c>
      <c r="Q15" s="269"/>
      <c r="R15" s="273"/>
      <c r="S15" s="274"/>
      <c r="T15" s="274"/>
      <c r="U15" s="274"/>
      <c r="V15" s="274"/>
      <c r="W15" s="275"/>
      <c r="X15" s="278"/>
      <c r="Y15" s="279"/>
      <c r="Z15" s="279"/>
      <c r="AA15" s="279"/>
      <c r="AB15" s="279"/>
      <c r="AC15" s="280"/>
      <c r="AD15" s="282"/>
      <c r="AE15" s="283"/>
      <c r="AF15" s="283"/>
      <c r="AG15" s="283"/>
      <c r="AH15" s="283"/>
      <c r="AI15" s="283"/>
      <c r="AJ15" s="285"/>
      <c r="AK15" s="323" t="s">
        <v>199</v>
      </c>
      <c r="AL15" s="326" t="s">
        <v>18</v>
      </c>
      <c r="AM15" s="312" t="s">
        <v>24</v>
      </c>
    </row>
    <row r="16" spans="1:61" ht="27" customHeight="1" x14ac:dyDescent="0.2">
      <c r="A16" s="294"/>
      <c r="B16" s="297"/>
      <c r="C16" s="300"/>
      <c r="D16" s="303"/>
      <c r="E16" s="306"/>
      <c r="F16" s="288"/>
      <c r="G16" s="288"/>
      <c r="H16" s="344"/>
      <c r="I16" s="297"/>
      <c r="J16" s="300"/>
      <c r="K16" s="347"/>
      <c r="L16" s="350"/>
      <c r="M16" s="291"/>
      <c r="N16" s="335"/>
      <c r="O16" s="338"/>
      <c r="P16" s="341"/>
      <c r="Q16" s="315" t="s">
        <v>195</v>
      </c>
      <c r="R16" s="317" t="s">
        <v>180</v>
      </c>
      <c r="S16" s="319" t="s">
        <v>9</v>
      </c>
      <c r="T16" s="308" t="s">
        <v>10</v>
      </c>
      <c r="U16" s="308" t="s">
        <v>11</v>
      </c>
      <c r="V16" s="308" t="s">
        <v>88</v>
      </c>
      <c r="W16" s="310" t="s">
        <v>176</v>
      </c>
      <c r="X16" s="321" t="s">
        <v>181</v>
      </c>
      <c r="Y16" s="308" t="s">
        <v>12</v>
      </c>
      <c r="Z16" s="308" t="s">
        <v>13</v>
      </c>
      <c r="AA16" s="308" t="s">
        <v>14</v>
      </c>
      <c r="AB16" s="308" t="s">
        <v>89</v>
      </c>
      <c r="AC16" s="310" t="s">
        <v>178</v>
      </c>
      <c r="AD16" s="332" t="s">
        <v>182</v>
      </c>
      <c r="AE16" s="319" t="s">
        <v>15</v>
      </c>
      <c r="AF16" s="308" t="s">
        <v>16</v>
      </c>
      <c r="AG16" s="308" t="s">
        <v>17</v>
      </c>
      <c r="AH16" s="308" t="s">
        <v>19</v>
      </c>
      <c r="AI16" s="310" t="s">
        <v>179</v>
      </c>
      <c r="AJ16" s="285"/>
      <c r="AK16" s="324"/>
      <c r="AL16" s="327"/>
      <c r="AM16" s="313"/>
    </row>
    <row r="17" spans="1:55" ht="90" customHeight="1" thickBot="1" x14ac:dyDescent="0.25">
      <c r="A17" s="295"/>
      <c r="B17" s="298"/>
      <c r="C17" s="301"/>
      <c r="D17" s="304"/>
      <c r="E17" s="307"/>
      <c r="F17" s="289"/>
      <c r="G17" s="289"/>
      <c r="H17" s="345"/>
      <c r="I17" s="298"/>
      <c r="J17" s="301"/>
      <c r="K17" s="348"/>
      <c r="L17" s="351"/>
      <c r="M17" s="292"/>
      <c r="N17" s="336"/>
      <c r="O17" s="339"/>
      <c r="P17" s="342"/>
      <c r="Q17" s="316"/>
      <c r="R17" s="318"/>
      <c r="S17" s="320"/>
      <c r="T17" s="309"/>
      <c r="U17" s="309"/>
      <c r="V17" s="309"/>
      <c r="W17" s="311"/>
      <c r="X17" s="322"/>
      <c r="Y17" s="309"/>
      <c r="Z17" s="309"/>
      <c r="AA17" s="309"/>
      <c r="AB17" s="309"/>
      <c r="AC17" s="311"/>
      <c r="AD17" s="333"/>
      <c r="AE17" s="320"/>
      <c r="AF17" s="309"/>
      <c r="AG17" s="309"/>
      <c r="AH17" s="309"/>
      <c r="AI17" s="311"/>
      <c r="AJ17" s="286"/>
      <c r="AK17" s="325"/>
      <c r="AL17" s="328"/>
      <c r="AM17" s="314"/>
    </row>
    <row r="18" spans="1:55" s="69" customFormat="1" ht="25.5" x14ac:dyDescent="0.2">
      <c r="A18" s="329"/>
      <c r="B18" s="43"/>
      <c r="C18" s="44" t="s">
        <v>90</v>
      </c>
      <c r="D18" s="45" t="s">
        <v>4</v>
      </c>
      <c r="E18" s="46"/>
      <c r="F18" s="47"/>
      <c r="G18" s="47"/>
      <c r="H18" s="48"/>
      <c r="I18" s="49"/>
      <c r="J18" s="44"/>
      <c r="K18" s="50"/>
      <c r="L18" s="51" t="s">
        <v>81</v>
      </c>
      <c r="M18" s="49"/>
      <c r="N18" s="52"/>
      <c r="O18" s="51"/>
      <c r="P18" s="53">
        <v>6</v>
      </c>
      <c r="Q18" s="195">
        <v>500</v>
      </c>
      <c r="R18" s="196" t="s">
        <v>100</v>
      </c>
      <c r="S18" s="197">
        <v>12</v>
      </c>
      <c r="T18" s="198">
        <v>24</v>
      </c>
      <c r="U18" s="198">
        <v>6</v>
      </c>
      <c r="V18" s="199">
        <f t="shared" ref="V18:V41" si="0">SUM(S18:U18)</f>
        <v>42</v>
      </c>
      <c r="W18" s="200">
        <f t="shared" ref="W18:W29" si="1">ROUNDUP(Q18/$R$7,0)</f>
        <v>34</v>
      </c>
      <c r="X18" s="201"/>
      <c r="Y18" s="197"/>
      <c r="Z18" s="198"/>
      <c r="AA18" s="198"/>
      <c r="AB18" s="202">
        <f t="shared" ref="AB18:AB41" si="2">SUM(Y18:AA18)</f>
        <v>0</v>
      </c>
      <c r="AC18" s="203">
        <f t="shared" ref="AC18:AC29" si="3">ROUNDUP(Q18/$R$9,0)</f>
        <v>14</v>
      </c>
      <c r="AD18" s="204"/>
      <c r="AE18" s="197"/>
      <c r="AF18" s="198"/>
      <c r="AG18" s="198"/>
      <c r="AH18" s="205"/>
      <c r="AI18" s="206">
        <f t="shared" ref="AI18:AI29" si="4">ROUNDUP(Q18/$R$8,0)</f>
        <v>28</v>
      </c>
      <c r="AJ18" s="183">
        <f>SUM(IF(R18="oui",(V18*W18*1.5),0),IF(X18="oui",(AB18*AC18),0),IF(AD18="oui",(AH18*AI18),0))</f>
        <v>2142</v>
      </c>
      <c r="AK18" s="193">
        <f t="shared" ref="AK18:AK41" si="5">30*P18</f>
        <v>180</v>
      </c>
      <c r="AL18" s="99">
        <f>V18+AB18+AH18</f>
        <v>42</v>
      </c>
      <c r="AM18" s="66" t="s">
        <v>20</v>
      </c>
      <c r="AN18" s="67"/>
      <c r="AO18" s="67"/>
      <c r="AP18" s="67"/>
      <c r="AQ18" s="67"/>
      <c r="AR18" s="68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5" s="70" customFormat="1" ht="25.5" x14ac:dyDescent="0.2">
      <c r="A19" s="330"/>
      <c r="B19" s="43"/>
      <c r="C19" s="44"/>
      <c r="D19" s="45" t="s">
        <v>4</v>
      </c>
      <c r="E19" s="46"/>
      <c r="F19" s="47"/>
      <c r="G19" s="47"/>
      <c r="H19" s="48"/>
      <c r="I19" s="49"/>
      <c r="J19" s="44"/>
      <c r="K19" s="50"/>
      <c r="L19" s="51" t="s">
        <v>81</v>
      </c>
      <c r="M19" s="49"/>
      <c r="N19" s="52"/>
      <c r="O19" s="51"/>
      <c r="P19" s="53">
        <v>6</v>
      </c>
      <c r="Q19" s="54">
        <v>500</v>
      </c>
      <c r="R19" s="55"/>
      <c r="S19" s="56"/>
      <c r="T19" s="57"/>
      <c r="U19" s="57"/>
      <c r="V19" s="58">
        <f t="shared" si="0"/>
        <v>0</v>
      </c>
      <c r="W19" s="59">
        <f t="shared" si="1"/>
        <v>34</v>
      </c>
      <c r="X19" s="60"/>
      <c r="Y19" s="56"/>
      <c r="Z19" s="57"/>
      <c r="AA19" s="57"/>
      <c r="AB19" s="61">
        <f t="shared" si="2"/>
        <v>0</v>
      </c>
      <c r="AC19" s="62">
        <f t="shared" si="3"/>
        <v>14</v>
      </c>
      <c r="AD19" s="63"/>
      <c r="AE19" s="56"/>
      <c r="AF19" s="57"/>
      <c r="AG19" s="57"/>
      <c r="AH19" s="64"/>
      <c r="AI19" s="65">
        <f t="shared" si="4"/>
        <v>28</v>
      </c>
      <c r="AJ19" s="183">
        <f t="shared" ref="AJ19:AJ63" si="6">SUM(IF(R19="oui",(V19*W19*1.5),0),IF(X19="oui",(AB19*AC19),0),IF(AD19="oui",(AH19*AI19),0))</f>
        <v>0</v>
      </c>
      <c r="AK19" s="93">
        <f t="shared" si="5"/>
        <v>180</v>
      </c>
      <c r="AL19" s="99">
        <f>V19+AB19+AH19</f>
        <v>0</v>
      </c>
      <c r="AM19" s="66" t="s">
        <v>21</v>
      </c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</row>
    <row r="20" spans="1:55" s="70" customFormat="1" ht="25.5" x14ac:dyDescent="0.2">
      <c r="A20" s="330"/>
      <c r="B20" s="43"/>
      <c r="C20" s="44"/>
      <c r="D20" s="45" t="s">
        <v>4</v>
      </c>
      <c r="E20" s="46"/>
      <c r="F20" s="47"/>
      <c r="G20" s="47"/>
      <c r="H20" s="48"/>
      <c r="I20" s="49"/>
      <c r="J20" s="44"/>
      <c r="K20" s="50"/>
      <c r="L20" s="51" t="s">
        <v>81</v>
      </c>
      <c r="M20" s="49"/>
      <c r="N20" s="52"/>
      <c r="O20" s="51"/>
      <c r="P20" s="53">
        <v>6</v>
      </c>
      <c r="Q20" s="54"/>
      <c r="R20" s="55"/>
      <c r="S20" s="56"/>
      <c r="T20" s="57"/>
      <c r="U20" s="57"/>
      <c r="V20" s="58">
        <f t="shared" si="0"/>
        <v>0</v>
      </c>
      <c r="W20" s="59">
        <f t="shared" si="1"/>
        <v>0</v>
      </c>
      <c r="X20" s="60"/>
      <c r="Y20" s="56"/>
      <c r="Z20" s="57"/>
      <c r="AA20" s="57"/>
      <c r="AB20" s="61">
        <f t="shared" si="2"/>
        <v>0</v>
      </c>
      <c r="AC20" s="62">
        <f t="shared" si="3"/>
        <v>0</v>
      </c>
      <c r="AD20" s="63"/>
      <c r="AE20" s="56"/>
      <c r="AF20" s="57"/>
      <c r="AG20" s="57"/>
      <c r="AH20" s="64"/>
      <c r="AI20" s="65">
        <f t="shared" si="4"/>
        <v>0</v>
      </c>
      <c r="AJ20" s="183">
        <f t="shared" si="6"/>
        <v>0</v>
      </c>
      <c r="AK20" s="93">
        <f t="shared" si="5"/>
        <v>180</v>
      </c>
      <c r="AL20" s="99">
        <f>V20+AB20+AH20</f>
        <v>0</v>
      </c>
      <c r="AM20" s="66" t="s">
        <v>22</v>
      </c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</row>
    <row r="21" spans="1:55" s="70" customFormat="1" ht="25.5" x14ac:dyDescent="0.2">
      <c r="A21" s="330"/>
      <c r="B21" s="43"/>
      <c r="C21" s="44"/>
      <c r="D21" s="45" t="s">
        <v>5</v>
      </c>
      <c r="E21" s="46"/>
      <c r="F21" s="47"/>
      <c r="G21" s="47"/>
      <c r="H21" s="48"/>
      <c r="I21" s="71"/>
      <c r="J21" s="72"/>
      <c r="K21" s="73"/>
      <c r="L21" s="51" t="s">
        <v>81</v>
      </c>
      <c r="M21" s="49"/>
      <c r="N21" s="52"/>
      <c r="O21" s="51"/>
      <c r="P21" s="53">
        <v>6</v>
      </c>
      <c r="Q21" s="54"/>
      <c r="R21" s="55"/>
      <c r="S21" s="56"/>
      <c r="T21" s="57"/>
      <c r="U21" s="57"/>
      <c r="V21" s="58">
        <f t="shared" si="0"/>
        <v>0</v>
      </c>
      <c r="W21" s="59">
        <f t="shared" si="1"/>
        <v>0</v>
      </c>
      <c r="X21" s="60"/>
      <c r="Y21" s="56"/>
      <c r="Z21" s="57"/>
      <c r="AA21" s="57"/>
      <c r="AB21" s="61">
        <f t="shared" si="2"/>
        <v>0</v>
      </c>
      <c r="AC21" s="62">
        <f t="shared" si="3"/>
        <v>0</v>
      </c>
      <c r="AD21" s="63"/>
      <c r="AE21" s="56"/>
      <c r="AF21" s="57"/>
      <c r="AG21" s="57"/>
      <c r="AH21" s="74"/>
      <c r="AI21" s="65">
        <f t="shared" si="4"/>
        <v>0</v>
      </c>
      <c r="AJ21" s="183">
        <f t="shared" si="6"/>
        <v>0</v>
      </c>
      <c r="AK21" s="93">
        <f t="shared" si="5"/>
        <v>180</v>
      </c>
      <c r="AL21" s="99">
        <f>V21+AB21+AH21</f>
        <v>0</v>
      </c>
      <c r="AM21" s="66" t="s">
        <v>23</v>
      </c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</row>
    <row r="22" spans="1:55" s="70" customFormat="1" x14ac:dyDescent="0.2">
      <c r="A22" s="330"/>
      <c r="B22" s="43"/>
      <c r="C22" s="44"/>
      <c r="D22" s="45"/>
      <c r="E22" s="75"/>
      <c r="F22" s="76"/>
      <c r="G22" s="76"/>
      <c r="H22" s="77"/>
      <c r="I22" s="71"/>
      <c r="J22" s="72"/>
      <c r="K22" s="73"/>
      <c r="L22" s="78"/>
      <c r="M22" s="49"/>
      <c r="N22" s="52"/>
      <c r="O22" s="51"/>
      <c r="P22" s="53"/>
      <c r="Q22" s="54"/>
      <c r="R22" s="55"/>
      <c r="S22" s="56"/>
      <c r="T22" s="57"/>
      <c r="U22" s="57"/>
      <c r="V22" s="58">
        <f t="shared" si="0"/>
        <v>0</v>
      </c>
      <c r="W22" s="59">
        <f t="shared" si="1"/>
        <v>0</v>
      </c>
      <c r="X22" s="60"/>
      <c r="Y22" s="56"/>
      <c r="Z22" s="57"/>
      <c r="AA22" s="57"/>
      <c r="AB22" s="61">
        <f t="shared" si="2"/>
        <v>0</v>
      </c>
      <c r="AC22" s="62">
        <f t="shared" si="3"/>
        <v>0</v>
      </c>
      <c r="AD22" s="63"/>
      <c r="AE22" s="56"/>
      <c r="AF22" s="57"/>
      <c r="AG22" s="57"/>
      <c r="AH22" s="74"/>
      <c r="AI22" s="65">
        <f t="shared" si="4"/>
        <v>0</v>
      </c>
      <c r="AJ22" s="183">
        <f t="shared" si="6"/>
        <v>0</v>
      </c>
      <c r="AK22" s="93">
        <f t="shared" si="5"/>
        <v>0</v>
      </c>
      <c r="AL22" s="99"/>
      <c r="AM22" s="66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</row>
    <row r="23" spans="1:55" s="70" customFormat="1" x14ac:dyDescent="0.2">
      <c r="A23" s="330"/>
      <c r="B23" s="43"/>
      <c r="C23" s="44"/>
      <c r="D23" s="45"/>
      <c r="E23" s="75"/>
      <c r="F23" s="76"/>
      <c r="G23" s="76"/>
      <c r="H23" s="77"/>
      <c r="I23" s="71"/>
      <c r="J23" s="72"/>
      <c r="K23" s="73"/>
      <c r="L23" s="78"/>
      <c r="M23" s="49"/>
      <c r="N23" s="52"/>
      <c r="O23" s="51"/>
      <c r="P23" s="53"/>
      <c r="Q23" s="54"/>
      <c r="R23" s="55"/>
      <c r="S23" s="56"/>
      <c r="T23" s="57"/>
      <c r="U23" s="57"/>
      <c r="V23" s="58">
        <f t="shared" si="0"/>
        <v>0</v>
      </c>
      <c r="W23" s="59">
        <f t="shared" si="1"/>
        <v>0</v>
      </c>
      <c r="X23" s="60"/>
      <c r="Y23" s="56"/>
      <c r="Z23" s="57"/>
      <c r="AA23" s="57"/>
      <c r="AB23" s="61">
        <f t="shared" si="2"/>
        <v>0</v>
      </c>
      <c r="AC23" s="62">
        <f t="shared" si="3"/>
        <v>0</v>
      </c>
      <c r="AD23" s="63"/>
      <c r="AE23" s="56"/>
      <c r="AF23" s="57"/>
      <c r="AG23" s="57"/>
      <c r="AH23" s="74"/>
      <c r="AI23" s="65">
        <f t="shared" si="4"/>
        <v>0</v>
      </c>
      <c r="AJ23" s="183">
        <f t="shared" si="6"/>
        <v>0</v>
      </c>
      <c r="AK23" s="93">
        <f t="shared" si="5"/>
        <v>0</v>
      </c>
      <c r="AL23" s="99"/>
      <c r="AM23" s="66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</row>
    <row r="24" spans="1:55" s="70" customFormat="1" x14ac:dyDescent="0.2">
      <c r="A24" s="330"/>
      <c r="B24" s="43"/>
      <c r="C24" s="44"/>
      <c r="D24" s="45"/>
      <c r="E24" s="75"/>
      <c r="F24" s="76"/>
      <c r="G24" s="76"/>
      <c r="H24" s="77"/>
      <c r="I24" s="71"/>
      <c r="J24" s="72"/>
      <c r="K24" s="73"/>
      <c r="L24" s="78"/>
      <c r="M24" s="49"/>
      <c r="N24" s="52"/>
      <c r="O24" s="51"/>
      <c r="P24" s="53"/>
      <c r="Q24" s="54"/>
      <c r="R24" s="55"/>
      <c r="S24" s="56"/>
      <c r="T24" s="57"/>
      <c r="U24" s="57"/>
      <c r="V24" s="58">
        <f t="shared" si="0"/>
        <v>0</v>
      </c>
      <c r="W24" s="59">
        <f t="shared" si="1"/>
        <v>0</v>
      </c>
      <c r="X24" s="60"/>
      <c r="Y24" s="56"/>
      <c r="Z24" s="57"/>
      <c r="AA24" s="57"/>
      <c r="AB24" s="61">
        <f t="shared" si="2"/>
        <v>0</v>
      </c>
      <c r="AC24" s="62">
        <f t="shared" si="3"/>
        <v>0</v>
      </c>
      <c r="AD24" s="63"/>
      <c r="AE24" s="56"/>
      <c r="AF24" s="57"/>
      <c r="AG24" s="57"/>
      <c r="AH24" s="74"/>
      <c r="AI24" s="65">
        <f t="shared" si="4"/>
        <v>0</v>
      </c>
      <c r="AJ24" s="183">
        <f t="shared" si="6"/>
        <v>0</v>
      </c>
      <c r="AK24" s="93">
        <f t="shared" si="5"/>
        <v>0</v>
      </c>
      <c r="AL24" s="99"/>
      <c r="AM24" s="66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</row>
    <row r="25" spans="1:55" s="70" customFormat="1" x14ac:dyDescent="0.2">
      <c r="A25" s="330"/>
      <c r="B25" s="43"/>
      <c r="C25" s="44"/>
      <c r="D25" s="45"/>
      <c r="E25" s="75"/>
      <c r="F25" s="76"/>
      <c r="G25" s="76"/>
      <c r="H25" s="77"/>
      <c r="I25" s="71"/>
      <c r="J25" s="72"/>
      <c r="K25" s="73"/>
      <c r="L25" s="78"/>
      <c r="M25" s="49"/>
      <c r="N25" s="52"/>
      <c r="O25" s="51"/>
      <c r="P25" s="53"/>
      <c r="Q25" s="54"/>
      <c r="R25" s="55"/>
      <c r="S25" s="56"/>
      <c r="T25" s="57"/>
      <c r="U25" s="57"/>
      <c r="V25" s="58">
        <f t="shared" si="0"/>
        <v>0</v>
      </c>
      <c r="W25" s="59">
        <f t="shared" si="1"/>
        <v>0</v>
      </c>
      <c r="X25" s="60"/>
      <c r="Y25" s="56"/>
      <c r="Z25" s="57"/>
      <c r="AA25" s="57"/>
      <c r="AB25" s="61">
        <f t="shared" si="2"/>
        <v>0</v>
      </c>
      <c r="AC25" s="62">
        <f t="shared" si="3"/>
        <v>0</v>
      </c>
      <c r="AD25" s="63"/>
      <c r="AE25" s="56"/>
      <c r="AF25" s="57"/>
      <c r="AG25" s="57"/>
      <c r="AH25" s="74"/>
      <c r="AI25" s="65">
        <f t="shared" si="4"/>
        <v>0</v>
      </c>
      <c r="AJ25" s="183">
        <f t="shared" si="6"/>
        <v>0</v>
      </c>
      <c r="AK25" s="93">
        <f t="shared" si="5"/>
        <v>0</v>
      </c>
      <c r="AL25" s="99"/>
      <c r="AM25" s="66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</row>
    <row r="26" spans="1:55" s="70" customFormat="1" x14ac:dyDescent="0.2">
      <c r="A26" s="330"/>
      <c r="B26" s="43"/>
      <c r="C26" s="44"/>
      <c r="D26" s="45"/>
      <c r="E26" s="75"/>
      <c r="F26" s="76"/>
      <c r="G26" s="76"/>
      <c r="H26" s="77"/>
      <c r="I26" s="71"/>
      <c r="J26" s="72"/>
      <c r="K26" s="73"/>
      <c r="L26" s="78"/>
      <c r="M26" s="49"/>
      <c r="N26" s="52"/>
      <c r="O26" s="51"/>
      <c r="P26" s="53"/>
      <c r="Q26" s="54"/>
      <c r="R26" s="55"/>
      <c r="S26" s="56"/>
      <c r="T26" s="57"/>
      <c r="U26" s="57"/>
      <c r="V26" s="58">
        <f t="shared" si="0"/>
        <v>0</v>
      </c>
      <c r="W26" s="59">
        <f t="shared" si="1"/>
        <v>0</v>
      </c>
      <c r="X26" s="60"/>
      <c r="Y26" s="56"/>
      <c r="Z26" s="57"/>
      <c r="AA26" s="57"/>
      <c r="AB26" s="61">
        <f t="shared" si="2"/>
        <v>0</v>
      </c>
      <c r="AC26" s="62">
        <f t="shared" si="3"/>
        <v>0</v>
      </c>
      <c r="AD26" s="63"/>
      <c r="AE26" s="56"/>
      <c r="AF26" s="57"/>
      <c r="AG26" s="57"/>
      <c r="AH26" s="74"/>
      <c r="AI26" s="65">
        <f t="shared" si="4"/>
        <v>0</v>
      </c>
      <c r="AJ26" s="183">
        <f t="shared" si="6"/>
        <v>0</v>
      </c>
      <c r="AK26" s="93">
        <f t="shared" si="5"/>
        <v>0</v>
      </c>
      <c r="AL26" s="99"/>
      <c r="AM26" s="66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</row>
    <row r="27" spans="1:55" s="70" customFormat="1" x14ac:dyDescent="0.2">
      <c r="A27" s="330"/>
      <c r="B27" s="43"/>
      <c r="C27" s="44"/>
      <c r="D27" s="45"/>
      <c r="E27" s="75"/>
      <c r="F27" s="76"/>
      <c r="G27" s="76"/>
      <c r="H27" s="77"/>
      <c r="I27" s="71"/>
      <c r="J27" s="72"/>
      <c r="K27" s="73"/>
      <c r="L27" s="78"/>
      <c r="M27" s="49"/>
      <c r="N27" s="52"/>
      <c r="O27" s="51"/>
      <c r="P27" s="53"/>
      <c r="Q27" s="54"/>
      <c r="R27" s="55"/>
      <c r="S27" s="56"/>
      <c r="T27" s="57"/>
      <c r="U27" s="57"/>
      <c r="V27" s="58">
        <f t="shared" si="0"/>
        <v>0</v>
      </c>
      <c r="W27" s="59">
        <f t="shared" si="1"/>
        <v>0</v>
      </c>
      <c r="X27" s="60"/>
      <c r="Y27" s="56"/>
      <c r="Z27" s="57"/>
      <c r="AA27" s="57"/>
      <c r="AB27" s="61">
        <f t="shared" si="2"/>
        <v>0</v>
      </c>
      <c r="AC27" s="62">
        <f t="shared" si="3"/>
        <v>0</v>
      </c>
      <c r="AD27" s="63"/>
      <c r="AE27" s="56"/>
      <c r="AF27" s="57"/>
      <c r="AG27" s="57"/>
      <c r="AH27" s="74"/>
      <c r="AI27" s="65">
        <f t="shared" si="4"/>
        <v>0</v>
      </c>
      <c r="AJ27" s="183">
        <f t="shared" si="6"/>
        <v>0</v>
      </c>
      <c r="AK27" s="93">
        <f t="shared" si="5"/>
        <v>0</v>
      </c>
      <c r="AL27" s="99"/>
      <c r="AM27" s="66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</row>
    <row r="28" spans="1:55" x14ac:dyDescent="0.2">
      <c r="A28" s="330"/>
      <c r="B28" s="79"/>
      <c r="C28" s="80"/>
      <c r="D28" s="81"/>
      <c r="E28" s="82"/>
      <c r="F28" s="83"/>
      <c r="G28" s="83"/>
      <c r="H28" s="84"/>
      <c r="I28" s="85"/>
      <c r="J28" s="86"/>
      <c r="K28" s="87"/>
      <c r="L28" s="88"/>
      <c r="M28" s="79"/>
      <c r="N28" s="89"/>
      <c r="O28" s="90"/>
      <c r="P28" s="91"/>
      <c r="Q28" s="92"/>
      <c r="R28" s="93"/>
      <c r="S28" s="94"/>
      <c r="T28" s="95"/>
      <c r="U28" s="95"/>
      <c r="V28" s="58">
        <f t="shared" si="0"/>
        <v>0</v>
      </c>
      <c r="W28" s="59">
        <f t="shared" si="1"/>
        <v>0</v>
      </c>
      <c r="X28" s="96"/>
      <c r="Y28" s="94"/>
      <c r="Z28" s="95"/>
      <c r="AA28" s="95"/>
      <c r="AB28" s="61">
        <f t="shared" si="2"/>
        <v>0</v>
      </c>
      <c r="AC28" s="62">
        <f t="shared" si="3"/>
        <v>0</v>
      </c>
      <c r="AD28" s="97"/>
      <c r="AE28" s="94"/>
      <c r="AF28" s="95"/>
      <c r="AG28" s="95"/>
      <c r="AH28" s="98"/>
      <c r="AI28" s="65">
        <f t="shared" si="4"/>
        <v>0</v>
      </c>
      <c r="AJ28" s="183">
        <f t="shared" si="6"/>
        <v>0</v>
      </c>
      <c r="AK28" s="93">
        <f t="shared" si="5"/>
        <v>0</v>
      </c>
      <c r="AL28" s="99"/>
      <c r="AM28" s="101"/>
    </row>
    <row r="29" spans="1:55" x14ac:dyDescent="0.2">
      <c r="A29" s="330"/>
      <c r="B29" s="79"/>
      <c r="C29" s="80"/>
      <c r="D29" s="81"/>
      <c r="E29" s="82"/>
      <c r="F29" s="83"/>
      <c r="G29" s="83"/>
      <c r="H29" s="84"/>
      <c r="I29" s="85"/>
      <c r="J29" s="86"/>
      <c r="K29" s="87"/>
      <c r="L29" s="88"/>
      <c r="M29" s="79"/>
      <c r="N29" s="89"/>
      <c r="O29" s="90"/>
      <c r="P29" s="91"/>
      <c r="Q29" s="92"/>
      <c r="R29" s="93"/>
      <c r="S29" s="94"/>
      <c r="T29" s="95"/>
      <c r="U29" s="95"/>
      <c r="V29" s="58">
        <f t="shared" si="0"/>
        <v>0</v>
      </c>
      <c r="W29" s="59">
        <f t="shared" si="1"/>
        <v>0</v>
      </c>
      <c r="X29" s="96"/>
      <c r="Y29" s="94"/>
      <c r="Z29" s="95"/>
      <c r="AA29" s="95"/>
      <c r="AB29" s="61">
        <f t="shared" si="2"/>
        <v>0</v>
      </c>
      <c r="AC29" s="62">
        <f t="shared" si="3"/>
        <v>0</v>
      </c>
      <c r="AD29" s="97"/>
      <c r="AE29" s="94"/>
      <c r="AF29" s="95"/>
      <c r="AG29" s="95"/>
      <c r="AH29" s="98"/>
      <c r="AI29" s="65">
        <f t="shared" si="4"/>
        <v>0</v>
      </c>
      <c r="AJ29" s="183">
        <f t="shared" si="6"/>
        <v>0</v>
      </c>
      <c r="AK29" s="93">
        <f t="shared" si="5"/>
        <v>0</v>
      </c>
      <c r="AL29" s="99"/>
      <c r="AM29" s="101"/>
    </row>
    <row r="30" spans="1:55" x14ac:dyDescent="0.2">
      <c r="A30" s="330"/>
      <c r="B30" s="79"/>
      <c r="C30" s="80"/>
      <c r="D30" s="81"/>
      <c r="E30" s="102"/>
      <c r="F30" s="103"/>
      <c r="G30" s="103"/>
      <c r="H30" s="104"/>
      <c r="I30" s="79"/>
      <c r="J30" s="80"/>
      <c r="K30" s="105"/>
      <c r="L30" s="90"/>
      <c r="M30" s="79"/>
      <c r="N30" s="89"/>
      <c r="O30" s="90"/>
      <c r="P30" s="91"/>
      <c r="Q30" s="92"/>
      <c r="R30" s="93"/>
      <c r="S30" s="94"/>
      <c r="T30" s="95"/>
      <c r="U30" s="95"/>
      <c r="V30" s="58">
        <f t="shared" si="0"/>
        <v>0</v>
      </c>
      <c r="W30" s="59">
        <f t="shared" ref="W30:W35" si="7">ROUNDUP(Q30/$R$7,0)</f>
        <v>0</v>
      </c>
      <c r="X30" s="106"/>
      <c r="Y30" s="94"/>
      <c r="Z30" s="95"/>
      <c r="AA30" s="95"/>
      <c r="AB30" s="61">
        <f t="shared" si="2"/>
        <v>0</v>
      </c>
      <c r="AC30" s="62">
        <f t="shared" ref="AC30:AC35" si="8">ROUNDUP(Q30/$R$9,0)</f>
        <v>0</v>
      </c>
      <c r="AD30" s="107"/>
      <c r="AE30" s="94"/>
      <c r="AF30" s="95"/>
      <c r="AG30" s="95"/>
      <c r="AH30" s="100"/>
      <c r="AI30" s="65">
        <f t="shared" ref="AI30:AI35" si="9">ROUNDUP(Q30/$R$8,0)</f>
        <v>0</v>
      </c>
      <c r="AJ30" s="183">
        <f t="shared" si="6"/>
        <v>0</v>
      </c>
      <c r="AK30" s="93">
        <f t="shared" si="5"/>
        <v>0</v>
      </c>
      <c r="AL30" s="99"/>
      <c r="AM30" s="108"/>
    </row>
    <row r="31" spans="1:55" x14ac:dyDescent="0.2">
      <c r="A31" s="330"/>
      <c r="B31" s="79"/>
      <c r="C31" s="80"/>
      <c r="D31" s="81"/>
      <c r="E31" s="102"/>
      <c r="F31" s="103"/>
      <c r="G31" s="103"/>
      <c r="H31" s="104"/>
      <c r="I31" s="79"/>
      <c r="J31" s="80"/>
      <c r="K31" s="105"/>
      <c r="L31" s="90"/>
      <c r="M31" s="79"/>
      <c r="N31" s="89"/>
      <c r="O31" s="90"/>
      <c r="P31" s="91"/>
      <c r="Q31" s="92"/>
      <c r="R31" s="93"/>
      <c r="S31" s="94"/>
      <c r="T31" s="95"/>
      <c r="U31" s="95"/>
      <c r="V31" s="58">
        <f t="shared" si="0"/>
        <v>0</v>
      </c>
      <c r="W31" s="59">
        <f t="shared" si="7"/>
        <v>0</v>
      </c>
      <c r="X31" s="106"/>
      <c r="Y31" s="94"/>
      <c r="Z31" s="95"/>
      <c r="AA31" s="95"/>
      <c r="AB31" s="61">
        <f t="shared" si="2"/>
        <v>0</v>
      </c>
      <c r="AC31" s="62">
        <f t="shared" si="8"/>
        <v>0</v>
      </c>
      <c r="AD31" s="107"/>
      <c r="AE31" s="94"/>
      <c r="AF31" s="95"/>
      <c r="AG31" s="95"/>
      <c r="AH31" s="100"/>
      <c r="AI31" s="65">
        <f t="shared" si="9"/>
        <v>0</v>
      </c>
      <c r="AJ31" s="183">
        <f t="shared" si="6"/>
        <v>0</v>
      </c>
      <c r="AK31" s="93">
        <f t="shared" si="5"/>
        <v>0</v>
      </c>
      <c r="AL31" s="99"/>
      <c r="AM31" s="108"/>
    </row>
    <row r="32" spans="1:55" x14ac:dyDescent="0.2">
      <c r="A32" s="330"/>
      <c r="B32" s="79"/>
      <c r="C32" s="80"/>
      <c r="D32" s="81"/>
      <c r="E32" s="102"/>
      <c r="F32" s="103"/>
      <c r="G32" s="103"/>
      <c r="H32" s="104"/>
      <c r="I32" s="79"/>
      <c r="J32" s="80"/>
      <c r="K32" s="105"/>
      <c r="L32" s="90"/>
      <c r="M32" s="79"/>
      <c r="N32" s="89"/>
      <c r="O32" s="90"/>
      <c r="P32" s="91"/>
      <c r="Q32" s="92"/>
      <c r="R32" s="93"/>
      <c r="S32" s="94"/>
      <c r="T32" s="95"/>
      <c r="U32" s="95"/>
      <c r="V32" s="58">
        <f t="shared" si="0"/>
        <v>0</v>
      </c>
      <c r="W32" s="59">
        <f t="shared" si="7"/>
        <v>0</v>
      </c>
      <c r="X32" s="106"/>
      <c r="Y32" s="94"/>
      <c r="Z32" s="95"/>
      <c r="AA32" s="95"/>
      <c r="AB32" s="61">
        <f t="shared" si="2"/>
        <v>0</v>
      </c>
      <c r="AC32" s="62">
        <f t="shared" si="8"/>
        <v>0</v>
      </c>
      <c r="AD32" s="107"/>
      <c r="AE32" s="94"/>
      <c r="AF32" s="95"/>
      <c r="AG32" s="95"/>
      <c r="AH32" s="100"/>
      <c r="AI32" s="65">
        <f t="shared" si="9"/>
        <v>0</v>
      </c>
      <c r="AJ32" s="183">
        <f t="shared" si="6"/>
        <v>0</v>
      </c>
      <c r="AK32" s="93">
        <f t="shared" si="5"/>
        <v>0</v>
      </c>
      <c r="AL32" s="99"/>
      <c r="AM32" s="108"/>
    </row>
    <row r="33" spans="1:55" x14ac:dyDescent="0.2">
      <c r="A33" s="330"/>
      <c r="B33" s="79"/>
      <c r="C33" s="80"/>
      <c r="D33" s="81"/>
      <c r="E33" s="102"/>
      <c r="F33" s="103"/>
      <c r="G33" s="103"/>
      <c r="H33" s="104"/>
      <c r="I33" s="79"/>
      <c r="J33" s="80"/>
      <c r="K33" s="105"/>
      <c r="L33" s="90"/>
      <c r="M33" s="79"/>
      <c r="N33" s="89"/>
      <c r="O33" s="90"/>
      <c r="P33" s="91"/>
      <c r="Q33" s="92"/>
      <c r="R33" s="93"/>
      <c r="S33" s="94"/>
      <c r="T33" s="95"/>
      <c r="U33" s="95"/>
      <c r="V33" s="58">
        <f t="shared" si="0"/>
        <v>0</v>
      </c>
      <c r="W33" s="59">
        <f t="shared" si="7"/>
        <v>0</v>
      </c>
      <c r="X33" s="106"/>
      <c r="Y33" s="94"/>
      <c r="Z33" s="95"/>
      <c r="AA33" s="95"/>
      <c r="AB33" s="61">
        <f t="shared" si="2"/>
        <v>0</v>
      </c>
      <c r="AC33" s="62">
        <f t="shared" si="8"/>
        <v>0</v>
      </c>
      <c r="AD33" s="107"/>
      <c r="AE33" s="94"/>
      <c r="AF33" s="95"/>
      <c r="AG33" s="95"/>
      <c r="AH33" s="100"/>
      <c r="AI33" s="65">
        <f t="shared" si="9"/>
        <v>0</v>
      </c>
      <c r="AJ33" s="183">
        <f t="shared" si="6"/>
        <v>0</v>
      </c>
      <c r="AK33" s="93">
        <f t="shared" si="5"/>
        <v>0</v>
      </c>
      <c r="AL33" s="99"/>
      <c r="AM33" s="108"/>
    </row>
    <row r="34" spans="1:55" x14ac:dyDescent="0.2">
      <c r="A34" s="330"/>
      <c r="B34" s="79"/>
      <c r="C34" s="80"/>
      <c r="D34" s="81"/>
      <c r="E34" s="102"/>
      <c r="F34" s="103"/>
      <c r="G34" s="103"/>
      <c r="H34" s="104"/>
      <c r="I34" s="79"/>
      <c r="J34" s="80"/>
      <c r="K34" s="105"/>
      <c r="L34" s="90"/>
      <c r="M34" s="79"/>
      <c r="N34" s="89"/>
      <c r="O34" s="90"/>
      <c r="P34" s="91"/>
      <c r="Q34" s="92"/>
      <c r="R34" s="93"/>
      <c r="S34" s="94"/>
      <c r="T34" s="95"/>
      <c r="U34" s="95"/>
      <c r="V34" s="58">
        <f t="shared" si="0"/>
        <v>0</v>
      </c>
      <c r="W34" s="59">
        <f t="shared" si="7"/>
        <v>0</v>
      </c>
      <c r="X34" s="106"/>
      <c r="Y34" s="94"/>
      <c r="Z34" s="95"/>
      <c r="AA34" s="95"/>
      <c r="AB34" s="61">
        <f t="shared" si="2"/>
        <v>0</v>
      </c>
      <c r="AC34" s="62">
        <f t="shared" si="8"/>
        <v>0</v>
      </c>
      <c r="AD34" s="107"/>
      <c r="AE34" s="94"/>
      <c r="AF34" s="95"/>
      <c r="AG34" s="95"/>
      <c r="AH34" s="100"/>
      <c r="AI34" s="65">
        <f t="shared" si="9"/>
        <v>0</v>
      </c>
      <c r="AJ34" s="183">
        <f t="shared" si="6"/>
        <v>0</v>
      </c>
      <c r="AK34" s="93">
        <f t="shared" si="5"/>
        <v>0</v>
      </c>
      <c r="AL34" s="99"/>
      <c r="AM34" s="108"/>
    </row>
    <row r="35" spans="1:55" x14ac:dyDescent="0.2">
      <c r="A35" s="330"/>
      <c r="B35" s="109"/>
      <c r="C35" s="110"/>
      <c r="D35" s="111"/>
      <c r="E35" s="82"/>
      <c r="F35" s="83"/>
      <c r="G35" s="83"/>
      <c r="H35" s="84"/>
      <c r="I35" s="85"/>
      <c r="J35" s="86"/>
      <c r="K35" s="87"/>
      <c r="L35" s="88"/>
      <c r="M35" s="109"/>
      <c r="N35" s="112"/>
      <c r="O35" s="113"/>
      <c r="P35" s="114"/>
      <c r="Q35" s="92"/>
      <c r="R35" s="93"/>
      <c r="S35" s="94"/>
      <c r="T35" s="95"/>
      <c r="U35" s="95"/>
      <c r="V35" s="58">
        <f t="shared" si="0"/>
        <v>0</v>
      </c>
      <c r="W35" s="59">
        <f t="shared" si="7"/>
        <v>0</v>
      </c>
      <c r="X35" s="96"/>
      <c r="Y35" s="94"/>
      <c r="Z35" s="95"/>
      <c r="AA35" s="95"/>
      <c r="AB35" s="61">
        <f t="shared" si="2"/>
        <v>0</v>
      </c>
      <c r="AC35" s="62">
        <f t="shared" si="8"/>
        <v>0</v>
      </c>
      <c r="AD35" s="97"/>
      <c r="AE35" s="94"/>
      <c r="AF35" s="95"/>
      <c r="AG35" s="95"/>
      <c r="AH35" s="98"/>
      <c r="AI35" s="65">
        <f t="shared" si="9"/>
        <v>0</v>
      </c>
      <c r="AJ35" s="183">
        <f t="shared" si="6"/>
        <v>0</v>
      </c>
      <c r="AK35" s="93">
        <f t="shared" si="5"/>
        <v>0</v>
      </c>
      <c r="AL35" s="99"/>
      <c r="AM35" s="108"/>
    </row>
    <row r="36" spans="1:55" x14ac:dyDescent="0.2">
      <c r="A36" s="330"/>
      <c r="B36" s="79"/>
      <c r="C36" s="80"/>
      <c r="D36" s="81"/>
      <c r="E36" s="102"/>
      <c r="F36" s="103"/>
      <c r="G36" s="103"/>
      <c r="H36" s="104"/>
      <c r="I36" s="79"/>
      <c r="J36" s="80"/>
      <c r="K36" s="105"/>
      <c r="L36" s="90"/>
      <c r="M36" s="79"/>
      <c r="N36" s="89"/>
      <c r="O36" s="90"/>
      <c r="P36" s="91"/>
      <c r="Q36" s="92"/>
      <c r="R36" s="93"/>
      <c r="S36" s="94"/>
      <c r="T36" s="95"/>
      <c r="U36" s="95"/>
      <c r="V36" s="58">
        <f t="shared" si="0"/>
        <v>0</v>
      </c>
      <c r="W36" s="59">
        <f t="shared" ref="W36:W41" si="10">ROUNDUP(Q36/$R$7,0)</f>
        <v>0</v>
      </c>
      <c r="X36" s="106"/>
      <c r="Y36" s="94"/>
      <c r="Z36" s="95"/>
      <c r="AA36" s="95"/>
      <c r="AB36" s="61">
        <f t="shared" si="2"/>
        <v>0</v>
      </c>
      <c r="AC36" s="62">
        <f t="shared" ref="AC36:AC41" si="11">ROUNDUP(Q36/$R$9,0)</f>
        <v>0</v>
      </c>
      <c r="AD36" s="107"/>
      <c r="AE36" s="94"/>
      <c r="AF36" s="95"/>
      <c r="AG36" s="95"/>
      <c r="AH36" s="100"/>
      <c r="AI36" s="65">
        <f t="shared" ref="AI36:AI41" si="12">ROUNDUP(Q36/$R$8,0)</f>
        <v>0</v>
      </c>
      <c r="AJ36" s="183">
        <f t="shared" si="6"/>
        <v>0</v>
      </c>
      <c r="AK36" s="93">
        <f t="shared" si="5"/>
        <v>0</v>
      </c>
      <c r="AL36" s="99"/>
      <c r="AM36" s="108"/>
    </row>
    <row r="37" spans="1:55" x14ac:dyDescent="0.2">
      <c r="A37" s="330"/>
      <c r="B37" s="79"/>
      <c r="C37" s="80"/>
      <c r="D37" s="81"/>
      <c r="E37" s="102"/>
      <c r="F37" s="103"/>
      <c r="G37" s="103"/>
      <c r="H37" s="104"/>
      <c r="I37" s="79"/>
      <c r="J37" s="80"/>
      <c r="K37" s="105"/>
      <c r="L37" s="90"/>
      <c r="M37" s="79"/>
      <c r="N37" s="89"/>
      <c r="O37" s="90"/>
      <c r="P37" s="91"/>
      <c r="Q37" s="92"/>
      <c r="R37" s="93"/>
      <c r="S37" s="94"/>
      <c r="T37" s="95"/>
      <c r="U37" s="95"/>
      <c r="V37" s="58">
        <f t="shared" si="0"/>
        <v>0</v>
      </c>
      <c r="W37" s="59">
        <f t="shared" si="10"/>
        <v>0</v>
      </c>
      <c r="X37" s="106"/>
      <c r="Y37" s="94"/>
      <c r="Z37" s="95"/>
      <c r="AA37" s="95"/>
      <c r="AB37" s="61">
        <f t="shared" si="2"/>
        <v>0</v>
      </c>
      <c r="AC37" s="62">
        <f t="shared" si="11"/>
        <v>0</v>
      </c>
      <c r="AD37" s="107"/>
      <c r="AE37" s="94"/>
      <c r="AF37" s="95"/>
      <c r="AG37" s="95"/>
      <c r="AH37" s="100"/>
      <c r="AI37" s="65">
        <f t="shared" si="12"/>
        <v>0</v>
      </c>
      <c r="AJ37" s="183">
        <f t="shared" si="6"/>
        <v>0</v>
      </c>
      <c r="AK37" s="93">
        <f t="shared" si="5"/>
        <v>0</v>
      </c>
      <c r="AL37" s="99"/>
      <c r="AM37" s="108"/>
    </row>
    <row r="38" spans="1:55" x14ac:dyDescent="0.2">
      <c r="A38" s="330"/>
      <c r="B38" s="79"/>
      <c r="C38" s="80"/>
      <c r="D38" s="81"/>
      <c r="E38" s="102"/>
      <c r="F38" s="103"/>
      <c r="G38" s="103"/>
      <c r="H38" s="104"/>
      <c r="I38" s="79"/>
      <c r="J38" s="80"/>
      <c r="K38" s="105"/>
      <c r="L38" s="90"/>
      <c r="M38" s="79"/>
      <c r="N38" s="89"/>
      <c r="O38" s="90"/>
      <c r="P38" s="91"/>
      <c r="Q38" s="92"/>
      <c r="R38" s="93"/>
      <c r="S38" s="94"/>
      <c r="T38" s="95"/>
      <c r="U38" s="95"/>
      <c r="V38" s="58">
        <f t="shared" si="0"/>
        <v>0</v>
      </c>
      <c r="W38" s="59">
        <f t="shared" si="10"/>
        <v>0</v>
      </c>
      <c r="X38" s="106"/>
      <c r="Y38" s="94"/>
      <c r="Z38" s="95"/>
      <c r="AA38" s="95"/>
      <c r="AB38" s="61">
        <f t="shared" si="2"/>
        <v>0</v>
      </c>
      <c r="AC38" s="62">
        <f t="shared" si="11"/>
        <v>0</v>
      </c>
      <c r="AD38" s="107"/>
      <c r="AE38" s="94"/>
      <c r="AF38" s="95"/>
      <c r="AG38" s="95"/>
      <c r="AH38" s="100"/>
      <c r="AI38" s="65">
        <f t="shared" si="12"/>
        <v>0</v>
      </c>
      <c r="AJ38" s="183">
        <f t="shared" si="6"/>
        <v>0</v>
      </c>
      <c r="AK38" s="93">
        <f t="shared" si="5"/>
        <v>0</v>
      </c>
      <c r="AL38" s="99"/>
      <c r="AM38" s="108"/>
    </row>
    <row r="39" spans="1:55" x14ac:dyDescent="0.2">
      <c r="A39" s="330"/>
      <c r="B39" s="79"/>
      <c r="C39" s="80"/>
      <c r="D39" s="81"/>
      <c r="E39" s="102"/>
      <c r="F39" s="103"/>
      <c r="G39" s="103"/>
      <c r="H39" s="104"/>
      <c r="I39" s="79"/>
      <c r="J39" s="80"/>
      <c r="K39" s="105"/>
      <c r="L39" s="90"/>
      <c r="M39" s="79"/>
      <c r="N39" s="89"/>
      <c r="O39" s="90"/>
      <c r="P39" s="91"/>
      <c r="Q39" s="92"/>
      <c r="R39" s="93"/>
      <c r="S39" s="94"/>
      <c r="T39" s="95"/>
      <c r="U39" s="95"/>
      <c r="V39" s="58">
        <f t="shared" si="0"/>
        <v>0</v>
      </c>
      <c r="W39" s="59">
        <f t="shared" si="10"/>
        <v>0</v>
      </c>
      <c r="X39" s="106"/>
      <c r="Y39" s="94"/>
      <c r="Z39" s="95"/>
      <c r="AA39" s="95"/>
      <c r="AB39" s="61">
        <f t="shared" si="2"/>
        <v>0</v>
      </c>
      <c r="AC39" s="62">
        <f t="shared" si="11"/>
        <v>0</v>
      </c>
      <c r="AD39" s="107"/>
      <c r="AE39" s="94"/>
      <c r="AF39" s="95"/>
      <c r="AG39" s="95"/>
      <c r="AH39" s="100"/>
      <c r="AI39" s="65">
        <f t="shared" si="12"/>
        <v>0</v>
      </c>
      <c r="AJ39" s="183">
        <f t="shared" si="6"/>
        <v>0</v>
      </c>
      <c r="AK39" s="93">
        <f t="shared" si="5"/>
        <v>0</v>
      </c>
      <c r="AL39" s="99"/>
      <c r="AM39" s="108"/>
    </row>
    <row r="40" spans="1:55" x14ac:dyDescent="0.2">
      <c r="A40" s="330"/>
      <c r="B40" s="79"/>
      <c r="C40" s="80"/>
      <c r="D40" s="81"/>
      <c r="E40" s="102"/>
      <c r="F40" s="103"/>
      <c r="G40" s="103"/>
      <c r="H40" s="104"/>
      <c r="I40" s="79"/>
      <c r="J40" s="80"/>
      <c r="K40" s="105"/>
      <c r="L40" s="90"/>
      <c r="M40" s="79"/>
      <c r="N40" s="89"/>
      <c r="O40" s="90"/>
      <c r="P40" s="91"/>
      <c r="Q40" s="92"/>
      <c r="R40" s="93"/>
      <c r="S40" s="94"/>
      <c r="T40" s="95"/>
      <c r="U40" s="95"/>
      <c r="V40" s="58">
        <f t="shared" si="0"/>
        <v>0</v>
      </c>
      <c r="W40" s="59">
        <f t="shared" si="10"/>
        <v>0</v>
      </c>
      <c r="X40" s="106"/>
      <c r="Y40" s="94"/>
      <c r="Z40" s="95"/>
      <c r="AA40" s="95"/>
      <c r="AB40" s="61">
        <f t="shared" si="2"/>
        <v>0</v>
      </c>
      <c r="AC40" s="62">
        <f t="shared" si="11"/>
        <v>0</v>
      </c>
      <c r="AD40" s="107"/>
      <c r="AE40" s="94"/>
      <c r="AF40" s="95"/>
      <c r="AG40" s="95"/>
      <c r="AH40" s="100"/>
      <c r="AI40" s="65">
        <f t="shared" si="12"/>
        <v>0</v>
      </c>
      <c r="AJ40" s="183">
        <f t="shared" si="6"/>
        <v>0</v>
      </c>
      <c r="AK40" s="93">
        <f t="shared" si="5"/>
        <v>0</v>
      </c>
      <c r="AL40" s="99"/>
      <c r="AM40" s="108"/>
    </row>
    <row r="41" spans="1:55" ht="15" thickBot="1" x14ac:dyDescent="0.25">
      <c r="A41" s="331"/>
      <c r="B41" s="115"/>
      <c r="C41" s="116"/>
      <c r="D41" s="117"/>
      <c r="E41" s="118"/>
      <c r="F41" s="119"/>
      <c r="G41" s="119"/>
      <c r="H41" s="120"/>
      <c r="I41" s="121"/>
      <c r="J41" s="122"/>
      <c r="K41" s="123"/>
      <c r="L41" s="124"/>
      <c r="M41" s="115"/>
      <c r="N41" s="125"/>
      <c r="O41" s="126"/>
      <c r="P41" s="127"/>
      <c r="Q41" s="128"/>
      <c r="R41" s="129"/>
      <c r="S41" s="130"/>
      <c r="T41" s="131"/>
      <c r="U41" s="131"/>
      <c r="V41" s="186">
        <f t="shared" si="0"/>
        <v>0</v>
      </c>
      <c r="W41" s="59">
        <f t="shared" si="10"/>
        <v>0</v>
      </c>
      <c r="X41" s="132"/>
      <c r="Y41" s="130"/>
      <c r="Z41" s="131"/>
      <c r="AA41" s="131"/>
      <c r="AB41" s="207">
        <f t="shared" si="2"/>
        <v>0</v>
      </c>
      <c r="AC41" s="170">
        <f t="shared" si="11"/>
        <v>0</v>
      </c>
      <c r="AD41" s="133"/>
      <c r="AE41" s="130"/>
      <c r="AF41" s="131"/>
      <c r="AG41" s="131"/>
      <c r="AH41" s="134"/>
      <c r="AI41" s="171">
        <f t="shared" si="12"/>
        <v>0</v>
      </c>
      <c r="AJ41" s="181">
        <f t="shared" si="6"/>
        <v>0</v>
      </c>
      <c r="AK41" s="129">
        <f t="shared" si="5"/>
        <v>0</v>
      </c>
      <c r="AL41" s="135"/>
      <c r="AM41" s="136"/>
    </row>
    <row r="42" spans="1:55" s="25" customFormat="1" ht="15.75" thickBot="1" x14ac:dyDescent="0.25">
      <c r="C42" s="137"/>
      <c r="D42" s="137"/>
      <c r="E42" s="138"/>
      <c r="F42" s="138"/>
      <c r="G42" s="138"/>
      <c r="H42" s="138"/>
      <c r="I42" s="137"/>
      <c r="J42" s="137"/>
      <c r="K42" s="139"/>
      <c r="L42" s="137"/>
      <c r="M42" s="137"/>
      <c r="N42" s="140"/>
      <c r="O42" s="140"/>
      <c r="P42" s="141">
        <f>SUM(P18:P41)</f>
        <v>24</v>
      </c>
      <c r="Q42" s="187">
        <f>SUM(Q18:Q41)</f>
        <v>1000</v>
      </c>
      <c r="R42" s="142"/>
      <c r="S42" s="143">
        <f>SUM(S18:S41)</f>
        <v>12</v>
      </c>
      <c r="T42" s="143">
        <f t="shared" ref="T42:W42" si="13">SUM(T18:T41)</f>
        <v>24</v>
      </c>
      <c r="U42" s="143">
        <f t="shared" si="13"/>
        <v>6</v>
      </c>
      <c r="V42" s="143">
        <f t="shared" si="13"/>
        <v>42</v>
      </c>
      <c r="W42" s="189">
        <f t="shared" si="13"/>
        <v>68</v>
      </c>
      <c r="X42" s="144"/>
      <c r="Y42" s="145">
        <f>SUM(Y18:Y41)</f>
        <v>0</v>
      </c>
      <c r="Z42" s="145">
        <f t="shared" ref="Z42:AC42" si="14">SUM(Z18:Z41)</f>
        <v>0</v>
      </c>
      <c r="AA42" s="145">
        <f t="shared" si="14"/>
        <v>0</v>
      </c>
      <c r="AB42" s="145">
        <f t="shared" si="14"/>
        <v>0</v>
      </c>
      <c r="AC42" s="190">
        <f t="shared" si="14"/>
        <v>28</v>
      </c>
      <c r="AD42" s="146"/>
      <c r="AE42" s="145">
        <f>SUM(AE18:AE41)</f>
        <v>0</v>
      </c>
      <c r="AF42" s="145">
        <f t="shared" ref="AF42:AH42" si="15">SUM(AF18:AF41)</f>
        <v>0</v>
      </c>
      <c r="AG42" s="145">
        <f t="shared" si="15"/>
        <v>0</v>
      </c>
      <c r="AH42" s="145">
        <f t="shared" si="15"/>
        <v>0</v>
      </c>
      <c r="AI42" s="190">
        <f>SUM(AI18:AI41)</f>
        <v>56</v>
      </c>
      <c r="AJ42" s="190">
        <f t="shared" ref="AJ42" si="16">SUM(AJ18:AJ41)</f>
        <v>2142</v>
      </c>
      <c r="AK42" s="145"/>
      <c r="AL42" s="192">
        <f t="shared" ref="AL42" si="17">SUM(AL18:AL41)</f>
        <v>42</v>
      </c>
      <c r="AM42" s="147"/>
    </row>
    <row r="43" spans="1:55" s="25" customFormat="1" ht="15" thickBot="1" x14ac:dyDescent="0.25">
      <c r="B43" s="184"/>
      <c r="C43" s="184"/>
      <c r="D43" s="216"/>
      <c r="E43" s="217"/>
      <c r="F43" s="217"/>
      <c r="G43" s="217"/>
      <c r="H43" s="217"/>
      <c r="I43" s="184"/>
      <c r="J43" s="184"/>
      <c r="K43" s="184"/>
      <c r="L43" s="184"/>
      <c r="M43" s="216"/>
      <c r="N43" s="216"/>
      <c r="O43" s="216"/>
      <c r="P43" s="184"/>
      <c r="Q43" s="184"/>
      <c r="R43" s="184"/>
      <c r="S43" s="184"/>
      <c r="T43" s="184"/>
      <c r="U43" s="184"/>
      <c r="V43" s="184"/>
      <c r="W43" s="227"/>
      <c r="X43" s="148"/>
      <c r="Y43" s="148"/>
      <c r="Z43" s="148"/>
      <c r="AA43" s="148"/>
      <c r="AB43" s="148"/>
      <c r="AC43" s="230"/>
      <c r="AD43" s="148"/>
      <c r="AE43" s="231"/>
      <c r="AF43" s="148"/>
      <c r="AG43" s="148"/>
      <c r="AH43" s="148"/>
      <c r="AI43" s="236"/>
      <c r="AJ43" s="236"/>
      <c r="AK43" s="148"/>
      <c r="AL43" s="148"/>
      <c r="AM43" s="148"/>
    </row>
    <row r="44" spans="1:55" s="156" customFormat="1" ht="15" x14ac:dyDescent="0.25">
      <c r="A44" s="329"/>
      <c r="B44" s="208"/>
      <c r="C44" s="209"/>
      <c r="D44" s="210"/>
      <c r="E44" s="211"/>
      <c r="F44" s="212"/>
      <c r="G44" s="212"/>
      <c r="H44" s="213"/>
      <c r="I44" s="208"/>
      <c r="J44" s="209"/>
      <c r="K44" s="214"/>
      <c r="L44" s="215"/>
      <c r="M44" s="218"/>
      <c r="N44" s="219"/>
      <c r="O44" s="220"/>
      <c r="P44" s="208"/>
      <c r="Q44" s="221"/>
      <c r="R44" s="222"/>
      <c r="S44" s="223"/>
      <c r="T44" s="224"/>
      <c r="U44" s="224"/>
      <c r="V44" s="225"/>
      <c r="W44" s="226">
        <f t="shared" ref="W44:W51" si="18">ROUNDUP(Q44/$R$7,0)</f>
        <v>0</v>
      </c>
      <c r="X44" s="96"/>
      <c r="Y44" s="223"/>
      <c r="Z44" s="224"/>
      <c r="AA44" s="224"/>
      <c r="AB44" s="228"/>
      <c r="AC44" s="203">
        <f t="shared" ref="AC44:AC51" si="19">ROUNDUP(Q44/$R$9,0)</f>
        <v>0</v>
      </c>
      <c r="AD44" s="229"/>
      <c r="AE44" s="223"/>
      <c r="AF44" s="224"/>
      <c r="AG44" s="224"/>
      <c r="AH44" s="232"/>
      <c r="AI44" s="206">
        <f t="shared" ref="AI44:AI51" si="20">ROUNDUP(Q44/$R$8,0)</f>
        <v>0</v>
      </c>
      <c r="AJ44" s="233">
        <f t="shared" si="6"/>
        <v>0</v>
      </c>
      <c r="AK44" s="222">
        <f t="shared" ref="AK44:AK51" si="21">30*P44</f>
        <v>0</v>
      </c>
      <c r="AL44" s="234"/>
      <c r="AM44" s="23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</row>
    <row r="45" spans="1:55" s="156" customFormat="1" ht="15" x14ac:dyDescent="0.25">
      <c r="A45" s="330"/>
      <c r="B45" s="149"/>
      <c r="C45" s="80"/>
      <c r="D45" s="81"/>
      <c r="E45" s="150"/>
      <c r="F45" s="151"/>
      <c r="G45" s="151"/>
      <c r="H45" s="104"/>
      <c r="I45" s="149"/>
      <c r="J45" s="80"/>
      <c r="K45" s="105"/>
      <c r="L45" s="90"/>
      <c r="M45" s="79"/>
      <c r="N45" s="152"/>
      <c r="O45" s="153"/>
      <c r="P45" s="149"/>
      <c r="Q45" s="92"/>
      <c r="R45" s="93"/>
      <c r="S45" s="94"/>
      <c r="T45" s="95"/>
      <c r="U45" s="95"/>
      <c r="V45" s="154"/>
      <c r="W45" s="59">
        <f t="shared" si="18"/>
        <v>0</v>
      </c>
      <c r="X45" s="96"/>
      <c r="Y45" s="94"/>
      <c r="Z45" s="95"/>
      <c r="AA45" s="95"/>
      <c r="AB45" s="98"/>
      <c r="AC45" s="62">
        <f t="shared" si="19"/>
        <v>0</v>
      </c>
      <c r="AD45" s="97"/>
      <c r="AE45" s="94"/>
      <c r="AF45" s="95"/>
      <c r="AG45" s="95"/>
      <c r="AH45" s="100"/>
      <c r="AI45" s="65">
        <f t="shared" si="20"/>
        <v>0</v>
      </c>
      <c r="AJ45" s="183">
        <f t="shared" si="6"/>
        <v>0</v>
      </c>
      <c r="AK45" s="93">
        <f t="shared" si="21"/>
        <v>0</v>
      </c>
      <c r="AL45" s="99"/>
      <c r="AM45" s="101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</row>
    <row r="46" spans="1:55" s="156" customFormat="1" ht="15" x14ac:dyDescent="0.25">
      <c r="A46" s="330"/>
      <c r="B46" s="149"/>
      <c r="C46" s="80"/>
      <c r="D46" s="81"/>
      <c r="E46" s="150"/>
      <c r="F46" s="151"/>
      <c r="G46" s="151"/>
      <c r="H46" s="104"/>
      <c r="I46" s="149"/>
      <c r="J46" s="80"/>
      <c r="K46" s="105"/>
      <c r="L46" s="90"/>
      <c r="M46" s="79"/>
      <c r="N46" s="152"/>
      <c r="O46" s="153"/>
      <c r="P46" s="149"/>
      <c r="Q46" s="92"/>
      <c r="R46" s="93"/>
      <c r="S46" s="94"/>
      <c r="T46" s="95"/>
      <c r="U46" s="95"/>
      <c r="V46" s="154"/>
      <c r="W46" s="59">
        <f t="shared" si="18"/>
        <v>0</v>
      </c>
      <c r="X46" s="96"/>
      <c r="Y46" s="94"/>
      <c r="Z46" s="95"/>
      <c r="AA46" s="95"/>
      <c r="AB46" s="98"/>
      <c r="AC46" s="62">
        <f t="shared" si="19"/>
        <v>0</v>
      </c>
      <c r="AD46" s="97"/>
      <c r="AE46" s="94"/>
      <c r="AF46" s="95"/>
      <c r="AG46" s="95"/>
      <c r="AH46" s="100"/>
      <c r="AI46" s="65">
        <f t="shared" si="20"/>
        <v>0</v>
      </c>
      <c r="AJ46" s="183">
        <f t="shared" si="6"/>
        <v>0</v>
      </c>
      <c r="AK46" s="93">
        <f t="shared" si="21"/>
        <v>0</v>
      </c>
      <c r="AL46" s="99"/>
      <c r="AM46" s="101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</row>
    <row r="47" spans="1:55" s="156" customFormat="1" ht="15" x14ac:dyDescent="0.25">
      <c r="A47" s="330"/>
      <c r="B47" s="149"/>
      <c r="C47" s="80"/>
      <c r="D47" s="81"/>
      <c r="E47" s="150"/>
      <c r="F47" s="151"/>
      <c r="G47" s="151"/>
      <c r="H47" s="104"/>
      <c r="I47" s="149"/>
      <c r="J47" s="80"/>
      <c r="K47" s="105"/>
      <c r="L47" s="90"/>
      <c r="M47" s="79"/>
      <c r="N47" s="152"/>
      <c r="O47" s="153"/>
      <c r="P47" s="149"/>
      <c r="Q47" s="92"/>
      <c r="R47" s="93"/>
      <c r="S47" s="94"/>
      <c r="T47" s="95"/>
      <c r="U47" s="95"/>
      <c r="V47" s="154"/>
      <c r="W47" s="59">
        <f t="shared" si="18"/>
        <v>0</v>
      </c>
      <c r="X47" s="96"/>
      <c r="Y47" s="94"/>
      <c r="Z47" s="95"/>
      <c r="AA47" s="95"/>
      <c r="AB47" s="98"/>
      <c r="AC47" s="62">
        <f t="shared" si="19"/>
        <v>0</v>
      </c>
      <c r="AD47" s="97"/>
      <c r="AE47" s="94"/>
      <c r="AF47" s="95"/>
      <c r="AG47" s="95"/>
      <c r="AH47" s="100"/>
      <c r="AI47" s="65">
        <f t="shared" si="20"/>
        <v>0</v>
      </c>
      <c r="AJ47" s="183">
        <f t="shared" si="6"/>
        <v>0</v>
      </c>
      <c r="AK47" s="93">
        <f t="shared" si="21"/>
        <v>0</v>
      </c>
      <c r="AL47" s="99"/>
      <c r="AM47" s="101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</row>
    <row r="48" spans="1:55" s="156" customFormat="1" ht="15" x14ac:dyDescent="0.25">
      <c r="A48" s="330"/>
      <c r="B48" s="149"/>
      <c r="C48" s="80"/>
      <c r="D48" s="81"/>
      <c r="E48" s="150"/>
      <c r="F48" s="151"/>
      <c r="G48" s="151"/>
      <c r="H48" s="104"/>
      <c r="I48" s="149"/>
      <c r="J48" s="80"/>
      <c r="K48" s="105"/>
      <c r="L48" s="90"/>
      <c r="M48" s="79"/>
      <c r="N48" s="152"/>
      <c r="O48" s="153"/>
      <c r="P48" s="149"/>
      <c r="Q48" s="92"/>
      <c r="R48" s="93"/>
      <c r="S48" s="94"/>
      <c r="T48" s="95"/>
      <c r="U48" s="95"/>
      <c r="V48" s="154"/>
      <c r="W48" s="59">
        <f t="shared" si="18"/>
        <v>0</v>
      </c>
      <c r="X48" s="96"/>
      <c r="Y48" s="94"/>
      <c r="Z48" s="95"/>
      <c r="AA48" s="95"/>
      <c r="AB48" s="98"/>
      <c r="AC48" s="62">
        <f t="shared" si="19"/>
        <v>0</v>
      </c>
      <c r="AD48" s="97"/>
      <c r="AE48" s="94"/>
      <c r="AF48" s="95"/>
      <c r="AG48" s="95"/>
      <c r="AH48" s="100"/>
      <c r="AI48" s="65">
        <f t="shared" si="20"/>
        <v>0</v>
      </c>
      <c r="AJ48" s="183">
        <f t="shared" si="6"/>
        <v>0</v>
      </c>
      <c r="AK48" s="93">
        <f t="shared" si="21"/>
        <v>0</v>
      </c>
      <c r="AL48" s="99"/>
      <c r="AM48" s="101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</row>
    <row r="49" spans="1:39" x14ac:dyDescent="0.2">
      <c r="A49" s="330"/>
      <c r="B49" s="149"/>
      <c r="C49" s="80"/>
      <c r="D49" s="81"/>
      <c r="E49" s="150"/>
      <c r="F49" s="151"/>
      <c r="G49" s="151"/>
      <c r="H49" s="104"/>
      <c r="I49" s="149"/>
      <c r="J49" s="80"/>
      <c r="K49" s="105"/>
      <c r="L49" s="90"/>
      <c r="M49" s="79"/>
      <c r="N49" s="152"/>
      <c r="O49" s="153"/>
      <c r="P49" s="149"/>
      <c r="Q49" s="92"/>
      <c r="R49" s="93"/>
      <c r="S49" s="94"/>
      <c r="T49" s="95"/>
      <c r="U49" s="95"/>
      <c r="V49" s="154"/>
      <c r="W49" s="59">
        <f t="shared" si="18"/>
        <v>0</v>
      </c>
      <c r="X49" s="96"/>
      <c r="Y49" s="94"/>
      <c r="Z49" s="95"/>
      <c r="AA49" s="95"/>
      <c r="AB49" s="98"/>
      <c r="AC49" s="62">
        <f t="shared" si="19"/>
        <v>0</v>
      </c>
      <c r="AD49" s="97"/>
      <c r="AE49" s="94"/>
      <c r="AF49" s="95"/>
      <c r="AG49" s="95"/>
      <c r="AH49" s="100"/>
      <c r="AI49" s="65">
        <f t="shared" si="20"/>
        <v>0</v>
      </c>
      <c r="AJ49" s="183">
        <f t="shared" si="6"/>
        <v>0</v>
      </c>
      <c r="AK49" s="93">
        <f t="shared" si="21"/>
        <v>0</v>
      </c>
      <c r="AL49" s="99"/>
      <c r="AM49" s="101"/>
    </row>
    <row r="50" spans="1:39" x14ac:dyDescent="0.2">
      <c r="A50" s="330"/>
      <c r="B50" s="149"/>
      <c r="C50" s="80"/>
      <c r="D50" s="81"/>
      <c r="E50" s="150"/>
      <c r="F50" s="151"/>
      <c r="G50" s="151"/>
      <c r="H50" s="104"/>
      <c r="I50" s="149"/>
      <c r="J50" s="80"/>
      <c r="K50" s="105"/>
      <c r="L50" s="90"/>
      <c r="M50" s="79"/>
      <c r="N50" s="152"/>
      <c r="O50" s="153"/>
      <c r="P50" s="149"/>
      <c r="Q50" s="92"/>
      <c r="R50" s="93"/>
      <c r="S50" s="94"/>
      <c r="T50" s="95"/>
      <c r="U50" s="95"/>
      <c r="V50" s="154"/>
      <c r="W50" s="59">
        <f t="shared" si="18"/>
        <v>0</v>
      </c>
      <c r="X50" s="96"/>
      <c r="Y50" s="94"/>
      <c r="Z50" s="95"/>
      <c r="AA50" s="95"/>
      <c r="AB50" s="98"/>
      <c r="AC50" s="62">
        <f t="shared" si="19"/>
        <v>0</v>
      </c>
      <c r="AD50" s="97"/>
      <c r="AE50" s="94"/>
      <c r="AF50" s="95"/>
      <c r="AG50" s="95"/>
      <c r="AH50" s="100"/>
      <c r="AI50" s="65">
        <f t="shared" si="20"/>
        <v>0</v>
      </c>
      <c r="AJ50" s="183">
        <f t="shared" si="6"/>
        <v>0</v>
      </c>
      <c r="AK50" s="93">
        <f t="shared" si="21"/>
        <v>0</v>
      </c>
      <c r="AL50" s="99"/>
      <c r="AM50" s="101"/>
    </row>
    <row r="51" spans="1:39" x14ac:dyDescent="0.2">
      <c r="A51" s="330"/>
      <c r="B51" s="149"/>
      <c r="C51" s="80"/>
      <c r="D51" s="81"/>
      <c r="E51" s="157"/>
      <c r="F51" s="158"/>
      <c r="G51" s="158"/>
      <c r="H51" s="84"/>
      <c r="I51" s="159"/>
      <c r="J51" s="86"/>
      <c r="K51" s="87"/>
      <c r="L51" s="88"/>
      <c r="M51" s="79"/>
      <c r="N51" s="152"/>
      <c r="O51" s="153"/>
      <c r="P51" s="149"/>
      <c r="Q51" s="92"/>
      <c r="R51" s="93"/>
      <c r="S51" s="94"/>
      <c r="T51" s="95"/>
      <c r="U51" s="95"/>
      <c r="V51" s="154"/>
      <c r="W51" s="59">
        <f t="shared" si="18"/>
        <v>0</v>
      </c>
      <c r="X51" s="96"/>
      <c r="Y51" s="94"/>
      <c r="Z51" s="95"/>
      <c r="AA51" s="95"/>
      <c r="AB51" s="98"/>
      <c r="AC51" s="62">
        <f t="shared" si="19"/>
        <v>0</v>
      </c>
      <c r="AD51" s="97"/>
      <c r="AE51" s="94"/>
      <c r="AF51" s="95"/>
      <c r="AG51" s="95"/>
      <c r="AH51" s="98"/>
      <c r="AI51" s="65">
        <f t="shared" si="20"/>
        <v>0</v>
      </c>
      <c r="AJ51" s="183">
        <f t="shared" si="6"/>
        <v>0</v>
      </c>
      <c r="AK51" s="93">
        <f t="shared" si="21"/>
        <v>0</v>
      </c>
      <c r="AL51" s="99"/>
      <c r="AM51" s="101"/>
    </row>
    <row r="52" spans="1:39" x14ac:dyDescent="0.2">
      <c r="A52" s="330"/>
      <c r="B52" s="149"/>
      <c r="C52" s="80"/>
      <c r="D52" s="81"/>
      <c r="E52" s="150"/>
      <c r="F52" s="151"/>
      <c r="G52" s="151"/>
      <c r="H52" s="104"/>
      <c r="I52" s="149"/>
      <c r="J52" s="80"/>
      <c r="K52" s="105"/>
      <c r="L52" s="90"/>
      <c r="M52" s="79"/>
      <c r="N52" s="152"/>
      <c r="O52" s="153"/>
      <c r="P52" s="149"/>
      <c r="Q52" s="92"/>
      <c r="R52" s="93"/>
      <c r="S52" s="94"/>
      <c r="T52" s="95"/>
      <c r="U52" s="95"/>
      <c r="V52" s="160"/>
      <c r="W52" s="59">
        <f t="shared" ref="W52:W57" si="22">ROUNDUP(Q52/$R$7,0)</f>
        <v>0</v>
      </c>
      <c r="X52" s="106"/>
      <c r="Y52" s="94"/>
      <c r="Z52" s="95"/>
      <c r="AA52" s="95"/>
      <c r="AB52" s="100"/>
      <c r="AC52" s="62">
        <f t="shared" ref="AC52:AC57" si="23">ROUNDUP(Q52/$R$9,0)</f>
        <v>0</v>
      </c>
      <c r="AD52" s="107"/>
      <c r="AE52" s="94"/>
      <c r="AF52" s="95"/>
      <c r="AG52" s="95"/>
      <c r="AH52" s="100"/>
      <c r="AI52" s="65">
        <f t="shared" ref="AI52:AI57" si="24">ROUNDUP(Q52/$R$8,0)</f>
        <v>0</v>
      </c>
      <c r="AJ52" s="183">
        <f t="shared" si="6"/>
        <v>0</v>
      </c>
      <c r="AK52" s="93">
        <f t="shared" ref="AK52:AK57" si="25">30*P52</f>
        <v>0</v>
      </c>
      <c r="AL52" s="99"/>
      <c r="AM52" s="108"/>
    </row>
    <row r="53" spans="1:39" x14ac:dyDescent="0.2">
      <c r="A53" s="330"/>
      <c r="B53" s="149"/>
      <c r="C53" s="80"/>
      <c r="D53" s="81"/>
      <c r="E53" s="150"/>
      <c r="F53" s="151"/>
      <c r="G53" s="151"/>
      <c r="H53" s="104"/>
      <c r="I53" s="149"/>
      <c r="J53" s="80"/>
      <c r="K53" s="105"/>
      <c r="L53" s="90"/>
      <c r="M53" s="79"/>
      <c r="N53" s="152"/>
      <c r="O53" s="153"/>
      <c r="P53" s="149"/>
      <c r="Q53" s="92"/>
      <c r="R53" s="93"/>
      <c r="S53" s="94"/>
      <c r="T53" s="95"/>
      <c r="U53" s="95"/>
      <c r="V53" s="160"/>
      <c r="W53" s="59">
        <f t="shared" si="22"/>
        <v>0</v>
      </c>
      <c r="X53" s="106"/>
      <c r="Y53" s="94"/>
      <c r="Z53" s="95"/>
      <c r="AA53" s="95"/>
      <c r="AB53" s="100"/>
      <c r="AC53" s="62">
        <f t="shared" si="23"/>
        <v>0</v>
      </c>
      <c r="AD53" s="107"/>
      <c r="AE53" s="94"/>
      <c r="AF53" s="95"/>
      <c r="AG53" s="95"/>
      <c r="AH53" s="100"/>
      <c r="AI53" s="65">
        <f t="shared" si="24"/>
        <v>0</v>
      </c>
      <c r="AJ53" s="183">
        <f t="shared" si="6"/>
        <v>0</v>
      </c>
      <c r="AK53" s="93">
        <f t="shared" si="25"/>
        <v>0</v>
      </c>
      <c r="AL53" s="99"/>
      <c r="AM53" s="108"/>
    </row>
    <row r="54" spans="1:39" x14ac:dyDescent="0.2">
      <c r="A54" s="330"/>
      <c r="B54" s="149"/>
      <c r="C54" s="80"/>
      <c r="D54" s="81"/>
      <c r="E54" s="150"/>
      <c r="F54" s="151"/>
      <c r="G54" s="151"/>
      <c r="H54" s="104"/>
      <c r="I54" s="149"/>
      <c r="J54" s="80"/>
      <c r="K54" s="105"/>
      <c r="L54" s="90"/>
      <c r="M54" s="79"/>
      <c r="N54" s="152"/>
      <c r="O54" s="153"/>
      <c r="P54" s="149"/>
      <c r="Q54" s="92"/>
      <c r="R54" s="93"/>
      <c r="S54" s="94"/>
      <c r="T54" s="95"/>
      <c r="U54" s="95"/>
      <c r="V54" s="160"/>
      <c r="W54" s="59">
        <f t="shared" si="22"/>
        <v>0</v>
      </c>
      <c r="X54" s="106"/>
      <c r="Y54" s="94"/>
      <c r="Z54" s="95"/>
      <c r="AA54" s="95"/>
      <c r="AB54" s="100"/>
      <c r="AC54" s="62">
        <f t="shared" si="23"/>
        <v>0</v>
      </c>
      <c r="AD54" s="107"/>
      <c r="AE54" s="94"/>
      <c r="AF54" s="95"/>
      <c r="AG54" s="95"/>
      <c r="AH54" s="100"/>
      <c r="AI54" s="65">
        <f t="shared" si="24"/>
        <v>0</v>
      </c>
      <c r="AJ54" s="183">
        <f t="shared" si="6"/>
        <v>0</v>
      </c>
      <c r="AK54" s="93">
        <f t="shared" si="25"/>
        <v>0</v>
      </c>
      <c r="AL54" s="99"/>
      <c r="AM54" s="108"/>
    </row>
    <row r="55" spans="1:39" x14ac:dyDescent="0.2">
      <c r="A55" s="330"/>
      <c r="B55" s="149"/>
      <c r="C55" s="80"/>
      <c r="D55" s="81"/>
      <c r="E55" s="150"/>
      <c r="F55" s="151"/>
      <c r="G55" s="151"/>
      <c r="H55" s="104"/>
      <c r="I55" s="149"/>
      <c r="J55" s="80"/>
      <c r="K55" s="105"/>
      <c r="L55" s="90"/>
      <c r="M55" s="79"/>
      <c r="N55" s="152"/>
      <c r="O55" s="153"/>
      <c r="P55" s="149"/>
      <c r="Q55" s="92"/>
      <c r="R55" s="93"/>
      <c r="S55" s="94"/>
      <c r="T55" s="95"/>
      <c r="U55" s="95"/>
      <c r="V55" s="160"/>
      <c r="W55" s="59">
        <f t="shared" si="22"/>
        <v>0</v>
      </c>
      <c r="X55" s="106"/>
      <c r="Y55" s="94"/>
      <c r="Z55" s="95"/>
      <c r="AA55" s="95"/>
      <c r="AB55" s="100"/>
      <c r="AC55" s="62">
        <f t="shared" si="23"/>
        <v>0</v>
      </c>
      <c r="AD55" s="107"/>
      <c r="AE55" s="94"/>
      <c r="AF55" s="95"/>
      <c r="AG55" s="95"/>
      <c r="AH55" s="100"/>
      <c r="AI55" s="65">
        <f t="shared" si="24"/>
        <v>0</v>
      </c>
      <c r="AJ55" s="183">
        <f t="shared" si="6"/>
        <v>0</v>
      </c>
      <c r="AK55" s="93">
        <f t="shared" si="25"/>
        <v>0</v>
      </c>
      <c r="AL55" s="99"/>
      <c r="AM55" s="108"/>
    </row>
    <row r="56" spans="1:39" x14ac:dyDescent="0.2">
      <c r="A56" s="330"/>
      <c r="B56" s="149"/>
      <c r="C56" s="80"/>
      <c r="D56" s="81"/>
      <c r="E56" s="150"/>
      <c r="F56" s="151"/>
      <c r="G56" s="151"/>
      <c r="H56" s="104"/>
      <c r="I56" s="149"/>
      <c r="J56" s="80"/>
      <c r="K56" s="105"/>
      <c r="L56" s="90"/>
      <c r="M56" s="79"/>
      <c r="N56" s="152"/>
      <c r="O56" s="153"/>
      <c r="P56" s="149"/>
      <c r="Q56" s="92"/>
      <c r="R56" s="93"/>
      <c r="S56" s="94"/>
      <c r="T56" s="95"/>
      <c r="U56" s="95"/>
      <c r="V56" s="160"/>
      <c r="W56" s="59">
        <f t="shared" si="22"/>
        <v>0</v>
      </c>
      <c r="X56" s="106"/>
      <c r="Y56" s="94"/>
      <c r="Z56" s="95"/>
      <c r="AA56" s="95"/>
      <c r="AB56" s="100"/>
      <c r="AC56" s="62">
        <f t="shared" si="23"/>
        <v>0</v>
      </c>
      <c r="AD56" s="107"/>
      <c r="AE56" s="94"/>
      <c r="AF56" s="95"/>
      <c r="AG56" s="95"/>
      <c r="AH56" s="100"/>
      <c r="AI56" s="65">
        <f t="shared" si="24"/>
        <v>0</v>
      </c>
      <c r="AJ56" s="183">
        <f t="shared" si="6"/>
        <v>0</v>
      </c>
      <c r="AK56" s="93">
        <f t="shared" si="25"/>
        <v>0</v>
      </c>
      <c r="AL56" s="99"/>
      <c r="AM56" s="108"/>
    </row>
    <row r="57" spans="1:39" x14ac:dyDescent="0.2">
      <c r="A57" s="330"/>
      <c r="B57" s="161"/>
      <c r="C57" s="110"/>
      <c r="D57" s="111"/>
      <c r="E57" s="157"/>
      <c r="F57" s="158"/>
      <c r="G57" s="158"/>
      <c r="H57" s="84"/>
      <c r="I57" s="159"/>
      <c r="J57" s="86"/>
      <c r="K57" s="87"/>
      <c r="L57" s="88"/>
      <c r="M57" s="109"/>
      <c r="N57" s="152"/>
      <c r="O57" s="153"/>
      <c r="P57" s="161"/>
      <c r="Q57" s="92"/>
      <c r="R57" s="93"/>
      <c r="S57" s="94"/>
      <c r="T57" s="95"/>
      <c r="U57" s="95"/>
      <c r="V57" s="154"/>
      <c r="W57" s="59">
        <f t="shared" si="22"/>
        <v>0</v>
      </c>
      <c r="X57" s="96"/>
      <c r="Y57" s="94"/>
      <c r="Z57" s="95"/>
      <c r="AA57" s="95"/>
      <c r="AB57" s="98"/>
      <c r="AC57" s="62">
        <f t="shared" si="23"/>
        <v>0</v>
      </c>
      <c r="AD57" s="97"/>
      <c r="AE57" s="94"/>
      <c r="AF57" s="95"/>
      <c r="AG57" s="95"/>
      <c r="AH57" s="98"/>
      <c r="AI57" s="65">
        <f t="shared" si="24"/>
        <v>0</v>
      </c>
      <c r="AJ57" s="183">
        <f t="shared" si="6"/>
        <v>0</v>
      </c>
      <c r="AK57" s="93">
        <f t="shared" si="25"/>
        <v>0</v>
      </c>
      <c r="AL57" s="99"/>
      <c r="AM57" s="108"/>
    </row>
    <row r="58" spans="1:39" x14ac:dyDescent="0.2">
      <c r="A58" s="330"/>
      <c r="B58" s="149"/>
      <c r="C58" s="80"/>
      <c r="D58" s="81"/>
      <c r="E58" s="150"/>
      <c r="F58" s="151"/>
      <c r="G58" s="151"/>
      <c r="H58" s="104"/>
      <c r="I58" s="149"/>
      <c r="J58" s="80"/>
      <c r="K58" s="105"/>
      <c r="L58" s="90"/>
      <c r="M58" s="79"/>
      <c r="N58" s="152"/>
      <c r="O58" s="153"/>
      <c r="P58" s="149"/>
      <c r="Q58" s="92"/>
      <c r="R58" s="93"/>
      <c r="S58" s="94"/>
      <c r="T58" s="95"/>
      <c r="U58" s="95"/>
      <c r="V58" s="160"/>
      <c r="W58" s="59">
        <f t="shared" ref="W58:W63" si="26">ROUNDUP(Q58/$R$7,0)</f>
        <v>0</v>
      </c>
      <c r="X58" s="106"/>
      <c r="Y58" s="94"/>
      <c r="Z58" s="95"/>
      <c r="AA58" s="95"/>
      <c r="AB58" s="100"/>
      <c r="AC58" s="62">
        <f t="shared" ref="AC58:AC63" si="27">ROUNDUP(Q58/$R$9,0)</f>
        <v>0</v>
      </c>
      <c r="AD58" s="107"/>
      <c r="AE58" s="94"/>
      <c r="AF58" s="95"/>
      <c r="AG58" s="95"/>
      <c r="AH58" s="100"/>
      <c r="AI58" s="65">
        <f t="shared" ref="AI58:AI63" si="28">ROUNDUP(Q58/$R$8,0)</f>
        <v>0</v>
      </c>
      <c r="AJ58" s="183">
        <f t="shared" si="6"/>
        <v>0</v>
      </c>
      <c r="AK58" s="93">
        <f t="shared" ref="AK58:AK63" si="29">30*P58</f>
        <v>0</v>
      </c>
      <c r="AL58" s="99"/>
      <c r="AM58" s="108"/>
    </row>
    <row r="59" spans="1:39" x14ac:dyDescent="0.2">
      <c r="A59" s="330"/>
      <c r="B59" s="149"/>
      <c r="C59" s="80"/>
      <c r="D59" s="81"/>
      <c r="E59" s="150"/>
      <c r="F59" s="151"/>
      <c r="G59" s="151"/>
      <c r="H59" s="104"/>
      <c r="I59" s="149"/>
      <c r="J59" s="80"/>
      <c r="K59" s="105"/>
      <c r="L59" s="90"/>
      <c r="M59" s="79"/>
      <c r="N59" s="152"/>
      <c r="O59" s="153"/>
      <c r="P59" s="149"/>
      <c r="Q59" s="92"/>
      <c r="R59" s="93"/>
      <c r="S59" s="94"/>
      <c r="T59" s="95"/>
      <c r="U59" s="95"/>
      <c r="V59" s="160"/>
      <c r="W59" s="59">
        <f t="shared" si="26"/>
        <v>0</v>
      </c>
      <c r="X59" s="106"/>
      <c r="Y59" s="94"/>
      <c r="Z59" s="95"/>
      <c r="AA59" s="95"/>
      <c r="AB59" s="100"/>
      <c r="AC59" s="62">
        <f t="shared" si="27"/>
        <v>0</v>
      </c>
      <c r="AD59" s="107"/>
      <c r="AE59" s="94"/>
      <c r="AF59" s="95"/>
      <c r="AG59" s="95"/>
      <c r="AH59" s="100"/>
      <c r="AI59" s="65">
        <f t="shared" si="28"/>
        <v>0</v>
      </c>
      <c r="AJ59" s="183">
        <f t="shared" si="6"/>
        <v>0</v>
      </c>
      <c r="AK59" s="93">
        <f t="shared" si="29"/>
        <v>0</v>
      </c>
      <c r="AL59" s="99"/>
      <c r="AM59" s="108"/>
    </row>
    <row r="60" spans="1:39" x14ac:dyDescent="0.2">
      <c r="A60" s="330"/>
      <c r="B60" s="149"/>
      <c r="C60" s="80"/>
      <c r="D60" s="81"/>
      <c r="E60" s="150"/>
      <c r="F60" s="151"/>
      <c r="G60" s="151"/>
      <c r="H60" s="104"/>
      <c r="I60" s="149"/>
      <c r="J60" s="80"/>
      <c r="K60" s="105"/>
      <c r="L60" s="90"/>
      <c r="M60" s="79"/>
      <c r="N60" s="152"/>
      <c r="O60" s="153"/>
      <c r="P60" s="149"/>
      <c r="Q60" s="92"/>
      <c r="R60" s="93"/>
      <c r="S60" s="94"/>
      <c r="T60" s="95"/>
      <c r="U60" s="95"/>
      <c r="V60" s="160"/>
      <c r="W60" s="59">
        <f t="shared" si="26"/>
        <v>0</v>
      </c>
      <c r="X60" s="106"/>
      <c r="Y60" s="94"/>
      <c r="Z60" s="95"/>
      <c r="AA60" s="95"/>
      <c r="AB60" s="100"/>
      <c r="AC60" s="62">
        <f t="shared" si="27"/>
        <v>0</v>
      </c>
      <c r="AD60" s="107"/>
      <c r="AE60" s="94"/>
      <c r="AF60" s="95"/>
      <c r="AG60" s="95"/>
      <c r="AH60" s="100"/>
      <c r="AI60" s="65">
        <f t="shared" si="28"/>
        <v>0</v>
      </c>
      <c r="AJ60" s="183">
        <f t="shared" si="6"/>
        <v>0</v>
      </c>
      <c r="AK60" s="93">
        <f t="shared" si="29"/>
        <v>0</v>
      </c>
      <c r="AL60" s="99"/>
      <c r="AM60" s="108"/>
    </row>
    <row r="61" spans="1:39" x14ac:dyDescent="0.2">
      <c r="A61" s="330"/>
      <c r="B61" s="149"/>
      <c r="C61" s="80"/>
      <c r="D61" s="81"/>
      <c r="E61" s="150"/>
      <c r="F61" s="151"/>
      <c r="G61" s="151"/>
      <c r="H61" s="104"/>
      <c r="I61" s="149"/>
      <c r="J61" s="80"/>
      <c r="K61" s="105"/>
      <c r="L61" s="90"/>
      <c r="M61" s="79"/>
      <c r="N61" s="152"/>
      <c r="O61" s="153"/>
      <c r="P61" s="149"/>
      <c r="Q61" s="92"/>
      <c r="R61" s="93"/>
      <c r="S61" s="94"/>
      <c r="T61" s="95"/>
      <c r="U61" s="95"/>
      <c r="V61" s="160"/>
      <c r="W61" s="59">
        <f t="shared" si="26"/>
        <v>0</v>
      </c>
      <c r="X61" s="106"/>
      <c r="Y61" s="94"/>
      <c r="Z61" s="95"/>
      <c r="AA61" s="95"/>
      <c r="AB61" s="100"/>
      <c r="AC61" s="62">
        <f t="shared" si="27"/>
        <v>0</v>
      </c>
      <c r="AD61" s="107"/>
      <c r="AE61" s="94"/>
      <c r="AF61" s="95"/>
      <c r="AG61" s="95"/>
      <c r="AH61" s="100"/>
      <c r="AI61" s="65">
        <f t="shared" si="28"/>
        <v>0</v>
      </c>
      <c r="AJ61" s="183">
        <f t="shared" si="6"/>
        <v>0</v>
      </c>
      <c r="AK61" s="93">
        <f t="shared" si="29"/>
        <v>0</v>
      </c>
      <c r="AL61" s="99"/>
      <c r="AM61" s="108"/>
    </row>
    <row r="62" spans="1:39" x14ac:dyDescent="0.2">
      <c r="A62" s="330"/>
      <c r="B62" s="149"/>
      <c r="C62" s="80"/>
      <c r="D62" s="81"/>
      <c r="E62" s="150"/>
      <c r="F62" s="151"/>
      <c r="G62" s="151"/>
      <c r="H62" s="104"/>
      <c r="I62" s="149"/>
      <c r="J62" s="80"/>
      <c r="K62" s="105"/>
      <c r="L62" s="90"/>
      <c r="M62" s="79"/>
      <c r="N62" s="152"/>
      <c r="O62" s="153"/>
      <c r="P62" s="149"/>
      <c r="Q62" s="92"/>
      <c r="R62" s="93"/>
      <c r="S62" s="94"/>
      <c r="T62" s="95"/>
      <c r="U62" s="95"/>
      <c r="V62" s="160"/>
      <c r="W62" s="59">
        <f t="shared" si="26"/>
        <v>0</v>
      </c>
      <c r="X62" s="106"/>
      <c r="Y62" s="94"/>
      <c r="Z62" s="95"/>
      <c r="AA62" s="95"/>
      <c r="AB62" s="100"/>
      <c r="AC62" s="62">
        <f t="shared" si="27"/>
        <v>0</v>
      </c>
      <c r="AD62" s="107"/>
      <c r="AE62" s="94"/>
      <c r="AF62" s="95"/>
      <c r="AG62" s="95"/>
      <c r="AH62" s="100"/>
      <c r="AI62" s="65">
        <f t="shared" si="28"/>
        <v>0</v>
      </c>
      <c r="AJ62" s="183">
        <f t="shared" si="6"/>
        <v>0</v>
      </c>
      <c r="AK62" s="93">
        <f t="shared" si="29"/>
        <v>0</v>
      </c>
      <c r="AL62" s="99"/>
      <c r="AM62" s="108"/>
    </row>
    <row r="63" spans="1:39" ht="15" thickBot="1" x14ac:dyDescent="0.25">
      <c r="A63" s="331"/>
      <c r="B63" s="162"/>
      <c r="C63" s="116"/>
      <c r="D63" s="117"/>
      <c r="E63" s="163"/>
      <c r="F63" s="164"/>
      <c r="G63" s="164"/>
      <c r="H63" s="120"/>
      <c r="I63" s="165"/>
      <c r="J63" s="122"/>
      <c r="K63" s="123"/>
      <c r="L63" s="124"/>
      <c r="M63" s="115"/>
      <c r="N63" s="166"/>
      <c r="O63" s="167"/>
      <c r="P63" s="162"/>
      <c r="Q63" s="128"/>
      <c r="R63" s="129"/>
      <c r="S63" s="130"/>
      <c r="T63" s="131"/>
      <c r="U63" s="131"/>
      <c r="V63" s="168"/>
      <c r="W63" s="169">
        <f t="shared" si="26"/>
        <v>0</v>
      </c>
      <c r="X63" s="132"/>
      <c r="Y63" s="130"/>
      <c r="Z63" s="131"/>
      <c r="AA63" s="131"/>
      <c r="AB63" s="134"/>
      <c r="AC63" s="170">
        <f t="shared" si="27"/>
        <v>0</v>
      </c>
      <c r="AD63" s="133"/>
      <c r="AE63" s="130"/>
      <c r="AF63" s="131"/>
      <c r="AG63" s="131"/>
      <c r="AH63" s="134"/>
      <c r="AI63" s="171">
        <f t="shared" si="28"/>
        <v>0</v>
      </c>
      <c r="AJ63" s="181">
        <f t="shared" si="6"/>
        <v>0</v>
      </c>
      <c r="AK63" s="93">
        <f t="shared" si="29"/>
        <v>0</v>
      </c>
      <c r="AL63" s="135"/>
      <c r="AM63" s="136"/>
    </row>
    <row r="64" spans="1:39" s="25" customFormat="1" ht="15.75" thickBot="1" x14ac:dyDescent="0.25"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P64" s="173">
        <f>SUM(P44:P63)</f>
        <v>0</v>
      </c>
      <c r="Q64" s="188">
        <f>SUM(Q44:Q63)</f>
        <v>0</v>
      </c>
      <c r="R64" s="141"/>
      <c r="S64" s="174">
        <f>SUM(S44:S63)</f>
        <v>0</v>
      </c>
      <c r="T64" s="174">
        <f t="shared" ref="T64:W64" si="30">SUM(T44:T63)</f>
        <v>0</v>
      </c>
      <c r="U64" s="174">
        <f t="shared" si="30"/>
        <v>0</v>
      </c>
      <c r="V64" s="174">
        <f t="shared" si="30"/>
        <v>0</v>
      </c>
      <c r="W64" s="191">
        <f t="shared" si="30"/>
        <v>0</v>
      </c>
      <c r="X64" s="144"/>
      <c r="Y64" s="145">
        <f>SUM(Y44:Y63)</f>
        <v>0</v>
      </c>
      <c r="Z64" s="145">
        <f t="shared" ref="Z64:AC64" si="31">SUM(Z44:Z63)</f>
        <v>0</v>
      </c>
      <c r="AA64" s="145">
        <f t="shared" si="31"/>
        <v>0</v>
      </c>
      <c r="AB64" s="145">
        <f t="shared" si="31"/>
        <v>0</v>
      </c>
      <c r="AC64" s="190">
        <f t="shared" si="31"/>
        <v>0</v>
      </c>
      <c r="AD64" s="146"/>
      <c r="AE64" s="145">
        <f>SUM(AE44:AE63)</f>
        <v>0</v>
      </c>
      <c r="AF64" s="145">
        <f t="shared" ref="AF64:AJ64" si="32">SUM(AF44:AF63)</f>
        <v>0</v>
      </c>
      <c r="AG64" s="145">
        <f t="shared" si="32"/>
        <v>0</v>
      </c>
      <c r="AH64" s="145">
        <f t="shared" si="32"/>
        <v>0</v>
      </c>
      <c r="AI64" s="190">
        <f t="shared" si="32"/>
        <v>0</v>
      </c>
      <c r="AJ64" s="190">
        <f t="shared" si="32"/>
        <v>0</v>
      </c>
      <c r="AK64" s="173"/>
      <c r="AL64" s="194">
        <f>SUM(AL44:AL63)</f>
        <v>0</v>
      </c>
      <c r="AM64" s="147"/>
    </row>
    <row r="65" s="25" customFormat="1" x14ac:dyDescent="0.2"/>
    <row r="66" s="25" customFormat="1" x14ac:dyDescent="0.2"/>
    <row r="67" s="25" customFormat="1" x14ac:dyDescent="0.2"/>
    <row r="68" s="25" customFormat="1" x14ac:dyDescent="0.2"/>
    <row r="69" s="25" customFormat="1" x14ac:dyDescent="0.2"/>
    <row r="70" s="25" customFormat="1" x14ac:dyDescent="0.2"/>
    <row r="71" s="25" customFormat="1" x14ac:dyDescent="0.2"/>
    <row r="72" s="25" customFormat="1" x14ac:dyDescent="0.2"/>
    <row r="73" s="25" customFormat="1" x14ac:dyDescent="0.2"/>
    <row r="74" s="25" customFormat="1" x14ac:dyDescent="0.2"/>
    <row r="75" s="25" customFormat="1" x14ac:dyDescent="0.2"/>
    <row r="76" s="25" customFormat="1" x14ac:dyDescent="0.2"/>
    <row r="77" s="25" customFormat="1" x14ac:dyDescent="0.2"/>
    <row r="78" s="25" customFormat="1" x14ac:dyDescent="0.2"/>
    <row r="79" s="25" customFormat="1" x14ac:dyDescent="0.2"/>
    <row r="80" s="25" customFormat="1" x14ac:dyDescent="0.2"/>
    <row r="81" s="25" customFormat="1" x14ac:dyDescent="0.2"/>
    <row r="82" s="25" customFormat="1" x14ac:dyDescent="0.2"/>
    <row r="83" s="25" customFormat="1" x14ac:dyDescent="0.2"/>
    <row r="84" s="25" customFormat="1" x14ac:dyDescent="0.2"/>
    <row r="85" s="25" customFormat="1" x14ac:dyDescent="0.2"/>
    <row r="86" s="25" customFormat="1" x14ac:dyDescent="0.2"/>
    <row r="87" s="25" customFormat="1" x14ac:dyDescent="0.2"/>
    <row r="88" s="25" customFormat="1" x14ac:dyDescent="0.2"/>
    <row r="89" s="25" customFormat="1" x14ac:dyDescent="0.2"/>
    <row r="90" s="25" customFormat="1" x14ac:dyDescent="0.2"/>
  </sheetData>
  <mergeCells count="59">
    <mergeCell ref="A18:A41"/>
    <mergeCell ref="A44:A63"/>
    <mergeCell ref="AD16:AD17"/>
    <mergeCell ref="AE16:AE17"/>
    <mergeCell ref="AF16:AF17"/>
    <mergeCell ref="N15:N17"/>
    <mergeCell ref="O15:O17"/>
    <mergeCell ref="P15:P17"/>
    <mergeCell ref="AA16:AA17"/>
    <mergeCell ref="AB16:AB17"/>
    <mergeCell ref="AC16:AC17"/>
    <mergeCell ref="H15:H17"/>
    <mergeCell ref="I15:I17"/>
    <mergeCell ref="J15:J17"/>
    <mergeCell ref="K15:K17"/>
    <mergeCell ref="L15:L17"/>
    <mergeCell ref="AM15:AM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AK15:AK17"/>
    <mergeCell ref="AL15:AL17"/>
    <mergeCell ref="Z16:Z17"/>
    <mergeCell ref="A15:A17"/>
    <mergeCell ref="B15:B17"/>
    <mergeCell ref="C15:C17"/>
    <mergeCell ref="D15:D17"/>
    <mergeCell ref="E15:E17"/>
    <mergeCell ref="Q11:AJ13"/>
    <mergeCell ref="B14:D14"/>
    <mergeCell ref="E14:H14"/>
    <mergeCell ref="I14:K14"/>
    <mergeCell ref="Q14:Q15"/>
    <mergeCell ref="R14:W15"/>
    <mergeCell ref="X14:AC15"/>
    <mergeCell ref="AD14:AI15"/>
    <mergeCell ref="AJ14:AJ17"/>
    <mergeCell ref="G15:G17"/>
    <mergeCell ref="M15:M17"/>
    <mergeCell ref="F15:F17"/>
    <mergeCell ref="AG16:AG17"/>
    <mergeCell ref="AH16:AH17"/>
    <mergeCell ref="AI16:AI17"/>
    <mergeCell ref="B3:D3"/>
    <mergeCell ref="E3:H3"/>
    <mergeCell ref="I3:O3"/>
    <mergeCell ref="P3:T3"/>
    <mergeCell ref="U3:W3"/>
    <mergeCell ref="B4:D4"/>
    <mergeCell ref="E4:H4"/>
    <mergeCell ref="I4:O4"/>
    <mergeCell ref="P4:T4"/>
    <mergeCell ref="U4:W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D2B769DD-5A55-4B92-9533-25EB57DC2710}">
          <x14:formula1>
            <xm:f>Off!$K$3:$K$4</xm:f>
          </x14:formula1>
          <xm:sqref>D18:D41 K44:K63 K18:K41 D44:D63</xm:sqref>
        </x14:dataValidation>
        <x14:dataValidation type="list" allowBlank="1" showInputMessage="1" showErrorMessage="1" xr:uid="{C7151D91-AE10-428A-AF46-27DB26F1D98C}">
          <x14:formula1>
            <xm:f>Off!$G$5:$G$6</xm:f>
          </x14:formula1>
          <xm:sqref>G18:G41 G44:G63</xm:sqref>
        </x14:dataValidation>
        <x14:dataValidation type="list" allowBlank="1" showInputMessage="1" showErrorMessage="1" xr:uid="{11BEF464-E527-4713-A8B4-947EEE557477}">
          <x14:formula1>
            <xm:f>Off!$F$5:$F$6</xm:f>
          </x14:formula1>
          <xm:sqref>F18:F41 F44:F63</xm:sqref>
        </x14:dataValidation>
        <x14:dataValidation type="list" allowBlank="1" showInputMessage="1" showErrorMessage="1" xr:uid="{03BA4FC4-ECD1-4A0E-A9D0-51D147C8906F}">
          <x14:formula1>
            <xm:f>Off!$E$5:$E$6</xm:f>
          </x14:formula1>
          <xm:sqref>E18:E41 E44:E63 E18:G41 E44:G63</xm:sqref>
        </x14:dataValidation>
        <x14:dataValidation type="list" allowBlank="1" showInputMessage="1" showErrorMessage="1" xr:uid="{65208DB9-938A-4D57-A5BE-F5FE3198D56A}">
          <x14:formula1>
            <xm:f>Off!$D$3:$D$25</xm:f>
          </x14:formula1>
          <xm:sqref>U4:X4</xm:sqref>
        </x14:dataValidation>
        <x14:dataValidation type="list" allowBlank="1" showInputMessage="1" showErrorMessage="1" xr:uid="{90BEE5AB-0831-40C1-8C4F-7621851F42F2}">
          <x14:formula1>
            <xm:f>Off!$C$3:$C$19</xm:f>
          </x14:formula1>
          <xm:sqref>I4</xm:sqref>
        </x14:dataValidation>
        <x14:dataValidation type="list" allowBlank="1" showInputMessage="1" showErrorMessage="1" xr:uid="{9C5A4116-1C1B-4B4F-8BDF-41E68BA74112}">
          <x14:formula1>
            <xm:f>Off!$I$3:$I$4</xm:f>
          </x14:formula1>
          <xm:sqref>M18:M41 M44:M63 AD18:AD42 X18:X42 R18:R63 AD44:AD63 X44:X63</xm:sqref>
        </x14:dataValidation>
        <x14:dataValidation type="list" allowBlank="1" showInputMessage="1" showErrorMessage="1" xr:uid="{A23D0D0E-6A66-4383-BF77-B0911FA5FD44}">
          <x14:formula1>
            <xm:f>Off!$B$3:$B$24</xm:f>
          </x14:formula1>
          <xm:sqref>B4:E4</xm:sqref>
        </x14:dataValidation>
        <x14:dataValidation type="list" allowBlank="1" showInputMessage="1" showErrorMessage="1" xr:uid="{2456F3E2-5C41-46F2-9374-66CF2CBD14E1}">
          <x14:formula1>
            <xm:f>Off!$J$3:$J$11</xm:f>
          </x14:formula1>
          <xm:sqref>L18:L27 L28:L41 L44:L63</xm:sqref>
        </x14:dataValidation>
        <x14:dataValidation type="list" allowBlank="1" showInputMessage="1" showErrorMessage="1" xr:uid="{C3EBC328-C1EE-4831-8DBC-B1C25DA95DCC}">
          <x14:formula1>
            <xm:f>Off!$A$3:$A$7</xm:f>
          </x14:formula1>
          <xm:sqref>A4</xm:sqref>
        </x14:dataValidation>
        <x14:dataValidation type="list" allowBlank="1" showInputMessage="1" showErrorMessage="1" xr:uid="{DDEB57F2-536D-4AA5-BA08-A99F4FB8A132}">
          <x14:formula1>
            <xm:f>'Off2'!$B$4:$B$71</xm:f>
          </x14:formula1>
          <xm:sqref>H18:H41 H44:H63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62"/>
  <sheetViews>
    <sheetView zoomScale="80" zoomScaleNormal="80" workbookViewId="0">
      <selection activeCell="C36" sqref="C36"/>
    </sheetView>
  </sheetViews>
  <sheetFormatPr baseColWidth="10" defaultRowHeight="12.75" x14ac:dyDescent="0.2"/>
  <cols>
    <col min="1" max="1" width="18.28515625" style="6" customWidth="1"/>
    <col min="2" max="2" width="33.7109375" style="6" customWidth="1"/>
    <col min="3" max="3" width="28.42578125" style="6" customWidth="1"/>
    <col min="4" max="4" width="17" style="6" customWidth="1"/>
    <col min="5" max="7" width="21.42578125" style="6" customWidth="1"/>
    <col min="8" max="8" width="32.85546875" style="6" customWidth="1"/>
    <col min="9" max="9" width="21.42578125" style="6" customWidth="1"/>
    <col min="10" max="10" width="38.42578125" style="6" customWidth="1"/>
    <col min="11" max="11" width="21.5703125" style="6" customWidth="1"/>
    <col min="12" max="16384" width="11.42578125" style="6"/>
  </cols>
  <sheetData>
    <row r="2" spans="1:12" x14ac:dyDescent="0.2">
      <c r="A2" s="2" t="s">
        <v>31</v>
      </c>
      <c r="B2" s="2" t="s">
        <v>26</v>
      </c>
      <c r="C2" s="2" t="s">
        <v>27</v>
      </c>
      <c r="D2" s="2" t="s">
        <v>29</v>
      </c>
      <c r="E2" s="3" t="s">
        <v>114</v>
      </c>
      <c r="F2" s="4" t="s">
        <v>115</v>
      </c>
      <c r="G2" s="4" t="s">
        <v>116</v>
      </c>
      <c r="H2" s="5" t="s">
        <v>170</v>
      </c>
      <c r="I2" s="2" t="s">
        <v>99</v>
      </c>
      <c r="J2" s="2" t="s">
        <v>78</v>
      </c>
      <c r="K2" s="6" t="s">
        <v>185</v>
      </c>
      <c r="L2" s="6" t="s">
        <v>200</v>
      </c>
    </row>
    <row r="3" spans="1:12" x14ac:dyDescent="0.2">
      <c r="A3" s="6" t="s">
        <v>32</v>
      </c>
      <c r="B3" s="6" t="s">
        <v>38</v>
      </c>
      <c r="C3" s="6" t="s">
        <v>55</v>
      </c>
      <c r="D3" s="6" t="s">
        <v>73</v>
      </c>
      <c r="E3" s="7" t="s">
        <v>91</v>
      </c>
      <c r="F3" s="8" t="s">
        <v>77</v>
      </c>
      <c r="G3" s="8" t="s">
        <v>93</v>
      </c>
      <c r="H3" s="9" t="s">
        <v>94</v>
      </c>
      <c r="I3" s="10" t="s">
        <v>100</v>
      </c>
      <c r="J3" s="6" t="s">
        <v>80</v>
      </c>
      <c r="K3" s="6" t="s">
        <v>4</v>
      </c>
      <c r="L3" s="185">
        <v>6.9444444444444441E-3</v>
      </c>
    </row>
    <row r="4" spans="1:12" ht="76.5" x14ac:dyDescent="0.2">
      <c r="A4" s="6" t="s">
        <v>33</v>
      </c>
      <c r="B4" s="6" t="s">
        <v>39</v>
      </c>
      <c r="C4" s="6" t="s">
        <v>58</v>
      </c>
      <c r="D4" s="6" t="s">
        <v>74</v>
      </c>
      <c r="E4" s="11" t="s">
        <v>102</v>
      </c>
      <c r="F4" s="12" t="s">
        <v>92</v>
      </c>
      <c r="G4" s="12" t="s">
        <v>103</v>
      </c>
      <c r="H4" s="20" t="s">
        <v>95</v>
      </c>
      <c r="I4" s="10" t="s">
        <v>101</v>
      </c>
      <c r="J4" s="6" t="s">
        <v>79</v>
      </c>
      <c r="K4" s="6" t="s">
        <v>5</v>
      </c>
      <c r="L4" s="185">
        <v>1.0416666666666666E-2</v>
      </c>
    </row>
    <row r="5" spans="1:12" x14ac:dyDescent="0.2">
      <c r="A5" s="6" t="s">
        <v>34</v>
      </c>
      <c r="B5" s="6" t="s">
        <v>40</v>
      </c>
      <c r="C5" s="6" t="s">
        <v>59</v>
      </c>
      <c r="D5" s="6" t="s">
        <v>75</v>
      </c>
      <c r="E5" s="13" t="s">
        <v>100</v>
      </c>
      <c r="F5" s="14" t="s">
        <v>100</v>
      </c>
      <c r="G5" s="14" t="s">
        <v>100</v>
      </c>
      <c r="H5" s="21" t="s">
        <v>120</v>
      </c>
      <c r="I5" s="10"/>
      <c r="J5" s="6" t="s">
        <v>81</v>
      </c>
      <c r="L5" s="185">
        <v>1.3888888888888888E-2</v>
      </c>
    </row>
    <row r="6" spans="1:12" x14ac:dyDescent="0.2">
      <c r="A6" s="6" t="s">
        <v>35</v>
      </c>
      <c r="B6" s="6" t="s">
        <v>41</v>
      </c>
      <c r="C6" s="6" t="s">
        <v>60</v>
      </c>
      <c r="D6" s="6" t="s">
        <v>65</v>
      </c>
      <c r="E6" s="13" t="s">
        <v>101</v>
      </c>
      <c r="F6" s="14" t="s">
        <v>101</v>
      </c>
      <c r="G6" s="14" t="s">
        <v>101</v>
      </c>
      <c r="H6" s="21" t="s">
        <v>121</v>
      </c>
      <c r="I6" s="10"/>
      <c r="J6" s="6" t="s">
        <v>82</v>
      </c>
      <c r="L6" s="185">
        <v>1.7361111111111112E-2</v>
      </c>
    </row>
    <row r="7" spans="1:12" x14ac:dyDescent="0.2">
      <c r="B7" s="6" t="s">
        <v>42</v>
      </c>
      <c r="C7" s="6" t="s">
        <v>61</v>
      </c>
      <c r="D7" s="6" t="s">
        <v>62</v>
      </c>
      <c r="E7" s="7"/>
      <c r="F7" s="8"/>
      <c r="G7" s="8"/>
      <c r="H7" s="21" t="s">
        <v>122</v>
      </c>
      <c r="I7" s="10"/>
      <c r="J7" s="6" t="s">
        <v>83</v>
      </c>
      <c r="L7" s="185">
        <v>2.0833333333333332E-2</v>
      </c>
    </row>
    <row r="8" spans="1:12" x14ac:dyDescent="0.2">
      <c r="B8" s="6" t="s">
        <v>43</v>
      </c>
      <c r="C8" s="6" t="s">
        <v>110</v>
      </c>
      <c r="D8" s="6" t="s">
        <v>96</v>
      </c>
      <c r="E8" s="15"/>
      <c r="F8" s="16"/>
      <c r="G8" s="16"/>
      <c r="H8" s="21" t="s">
        <v>123</v>
      </c>
      <c r="J8" s="6" t="s">
        <v>84</v>
      </c>
      <c r="L8" s="185">
        <v>2.7777777777777776E-2</v>
      </c>
    </row>
    <row r="9" spans="1:12" x14ac:dyDescent="0.2">
      <c r="B9" s="6" t="s">
        <v>36</v>
      </c>
      <c r="C9" s="6" t="s">
        <v>113</v>
      </c>
      <c r="D9" s="6" t="s">
        <v>97</v>
      </c>
      <c r="E9" s="15"/>
      <c r="F9" s="16"/>
      <c r="G9" s="16"/>
      <c r="H9" s="21" t="s">
        <v>124</v>
      </c>
      <c r="J9" s="6" t="s">
        <v>85</v>
      </c>
      <c r="L9" s="185">
        <v>3.125E-2</v>
      </c>
    </row>
    <row r="10" spans="1:12" ht="38.25" x14ac:dyDescent="0.2">
      <c r="B10" s="6" t="s">
        <v>37</v>
      </c>
      <c r="C10" s="6" t="s">
        <v>104</v>
      </c>
      <c r="D10" s="6" t="s">
        <v>63</v>
      </c>
      <c r="E10" s="15"/>
      <c r="F10" s="16"/>
      <c r="G10" s="16"/>
      <c r="H10" s="21" t="s">
        <v>117</v>
      </c>
      <c r="J10" s="6" t="s">
        <v>86</v>
      </c>
      <c r="L10" s="185">
        <v>3.4722222222222224E-2</v>
      </c>
    </row>
    <row r="11" spans="1:12" x14ac:dyDescent="0.2">
      <c r="B11" s="6" t="s">
        <v>44</v>
      </c>
      <c r="C11" s="6" t="s">
        <v>109</v>
      </c>
      <c r="D11" s="6" t="s">
        <v>64</v>
      </c>
      <c r="E11" s="15"/>
      <c r="F11" s="16"/>
      <c r="G11" s="16"/>
      <c r="H11" s="21" t="s">
        <v>125</v>
      </c>
      <c r="J11" s="6" t="s">
        <v>87</v>
      </c>
      <c r="L11" s="185">
        <v>4.1666666666666664E-2</v>
      </c>
    </row>
    <row r="12" spans="1:12" x14ac:dyDescent="0.2">
      <c r="B12" s="6" t="s">
        <v>50</v>
      </c>
      <c r="D12" s="6" t="s">
        <v>66</v>
      </c>
      <c r="E12" s="15"/>
      <c r="F12" s="16"/>
      <c r="G12" s="16"/>
      <c r="H12" s="21" t="s">
        <v>126</v>
      </c>
      <c r="L12" s="185">
        <v>5.2083333333333336E-2</v>
      </c>
    </row>
    <row r="13" spans="1:12" x14ac:dyDescent="0.2">
      <c r="B13" s="6" t="s">
        <v>98</v>
      </c>
      <c r="D13" s="6" t="s">
        <v>67</v>
      </c>
      <c r="E13" s="15"/>
      <c r="F13" s="16"/>
      <c r="G13" s="16"/>
      <c r="H13" s="21" t="s">
        <v>127</v>
      </c>
      <c r="L13" s="185">
        <v>6.25E-2</v>
      </c>
    </row>
    <row r="14" spans="1:12" x14ac:dyDescent="0.2">
      <c r="B14" s="6" t="s">
        <v>46</v>
      </c>
      <c r="D14" s="6" t="s">
        <v>68</v>
      </c>
      <c r="E14" s="15"/>
      <c r="F14" s="16"/>
      <c r="G14" s="16"/>
      <c r="H14" s="21" t="s">
        <v>128</v>
      </c>
      <c r="L14" s="185">
        <v>7.2916666666666671E-2</v>
      </c>
    </row>
    <row r="15" spans="1:12" x14ac:dyDescent="0.2">
      <c r="B15" s="6" t="s">
        <v>47</v>
      </c>
      <c r="D15" s="6" t="s">
        <v>69</v>
      </c>
      <c r="E15" s="15"/>
      <c r="F15" s="16"/>
      <c r="G15" s="16"/>
      <c r="H15" s="21" t="s">
        <v>129</v>
      </c>
      <c r="L15" s="185">
        <v>8.3333333333333329E-2</v>
      </c>
    </row>
    <row r="16" spans="1:12" x14ac:dyDescent="0.2">
      <c r="B16" s="6" t="s">
        <v>48</v>
      </c>
      <c r="D16" s="6" t="s">
        <v>70</v>
      </c>
      <c r="E16" s="15"/>
      <c r="F16" s="16"/>
      <c r="G16" s="16"/>
      <c r="H16" s="21" t="s">
        <v>130</v>
      </c>
      <c r="L16" s="185">
        <v>9.375E-2</v>
      </c>
    </row>
    <row r="17" spans="2:12" x14ac:dyDescent="0.2">
      <c r="B17" s="6" t="s">
        <v>49</v>
      </c>
      <c r="D17" s="6" t="s">
        <v>71</v>
      </c>
      <c r="E17" s="15"/>
      <c r="F17" s="16"/>
      <c r="G17" s="16"/>
      <c r="H17" s="21" t="s">
        <v>131</v>
      </c>
      <c r="L17" s="185">
        <v>0.10416666666666667</v>
      </c>
    </row>
    <row r="18" spans="2:12" x14ac:dyDescent="0.2">
      <c r="B18" s="6" t="s">
        <v>45</v>
      </c>
      <c r="D18" s="6" t="s">
        <v>111</v>
      </c>
      <c r="E18" s="15"/>
      <c r="F18" s="16"/>
      <c r="G18" s="16"/>
      <c r="H18" s="21" t="s">
        <v>132</v>
      </c>
      <c r="L18" s="185">
        <v>0.11458333333333333</v>
      </c>
    </row>
    <row r="19" spans="2:12" x14ac:dyDescent="0.2">
      <c r="B19" s="6" t="s">
        <v>51</v>
      </c>
      <c r="D19" s="6" t="s">
        <v>112</v>
      </c>
      <c r="E19" s="15"/>
      <c r="F19" s="16"/>
      <c r="G19" s="16"/>
      <c r="H19" s="21" t="s">
        <v>133</v>
      </c>
      <c r="L19" s="185">
        <v>0.125</v>
      </c>
    </row>
    <row r="20" spans="2:12" x14ac:dyDescent="0.2">
      <c r="B20" s="6" t="s">
        <v>52</v>
      </c>
      <c r="D20" s="6" t="s">
        <v>107</v>
      </c>
      <c r="E20" s="15"/>
      <c r="F20" s="16"/>
      <c r="G20" s="16"/>
      <c r="H20" s="21" t="s">
        <v>134</v>
      </c>
      <c r="L20" s="185">
        <v>0.13541666666666666</v>
      </c>
    </row>
    <row r="21" spans="2:12" x14ac:dyDescent="0.2">
      <c r="B21" s="6" t="s">
        <v>53</v>
      </c>
      <c r="D21" s="6" t="s">
        <v>108</v>
      </c>
      <c r="E21" s="15"/>
      <c r="F21" s="16"/>
      <c r="G21" s="16"/>
      <c r="H21" s="21" t="s">
        <v>135</v>
      </c>
      <c r="L21" s="185">
        <v>0.14583333333333334</v>
      </c>
    </row>
    <row r="22" spans="2:12" x14ac:dyDescent="0.2">
      <c r="B22" s="6" t="s">
        <v>54</v>
      </c>
      <c r="D22" s="6" t="s">
        <v>105</v>
      </c>
      <c r="E22" s="15"/>
      <c r="F22" s="16"/>
      <c r="G22" s="16"/>
      <c r="H22" s="21" t="s">
        <v>136</v>
      </c>
      <c r="L22" s="185">
        <v>0.15625</v>
      </c>
    </row>
    <row r="23" spans="2:12" x14ac:dyDescent="0.2">
      <c r="B23" s="6" t="s">
        <v>56</v>
      </c>
      <c r="D23" s="6" t="s">
        <v>106</v>
      </c>
      <c r="E23" s="15"/>
      <c r="F23" s="16"/>
      <c r="G23" s="16"/>
      <c r="H23" s="21" t="s">
        <v>137</v>
      </c>
      <c r="L23" s="185">
        <v>0.16666666666666666</v>
      </c>
    </row>
    <row r="24" spans="2:12" x14ac:dyDescent="0.2">
      <c r="B24" s="6" t="s">
        <v>57</v>
      </c>
      <c r="D24" s="6" t="s">
        <v>76</v>
      </c>
      <c r="E24" s="15"/>
      <c r="F24" s="16"/>
      <c r="G24" s="16"/>
      <c r="H24" s="21" t="s">
        <v>138</v>
      </c>
      <c r="L24" s="185">
        <v>0.17708333333333334</v>
      </c>
    </row>
    <row r="25" spans="2:12" x14ac:dyDescent="0.2">
      <c r="D25" s="6" t="s">
        <v>72</v>
      </c>
      <c r="E25" s="15"/>
      <c r="F25" s="16"/>
      <c r="G25" s="16"/>
      <c r="H25" s="21" t="s">
        <v>139</v>
      </c>
      <c r="L25" s="185">
        <v>0.1875</v>
      </c>
    </row>
    <row r="26" spans="2:12" x14ac:dyDescent="0.2">
      <c r="E26" s="15"/>
      <c r="F26" s="16"/>
      <c r="G26" s="16"/>
      <c r="H26" s="21" t="s">
        <v>140</v>
      </c>
      <c r="L26" s="185">
        <v>0.19791666666666666</v>
      </c>
    </row>
    <row r="27" spans="2:12" ht="25.5" x14ac:dyDescent="0.2">
      <c r="E27" s="15"/>
      <c r="F27" s="16"/>
      <c r="G27" s="16"/>
      <c r="H27" s="21" t="s">
        <v>141</v>
      </c>
      <c r="L27" s="185">
        <v>0.20833333333333334</v>
      </c>
    </row>
    <row r="28" spans="2:12" x14ac:dyDescent="0.2">
      <c r="E28" s="15"/>
      <c r="F28" s="16"/>
      <c r="G28" s="16"/>
      <c r="H28" s="21" t="s">
        <v>142</v>
      </c>
    </row>
    <row r="29" spans="2:12" x14ac:dyDescent="0.2">
      <c r="E29" s="15"/>
      <c r="F29" s="16"/>
      <c r="G29" s="16"/>
      <c r="H29" s="21" t="s">
        <v>143</v>
      </c>
    </row>
    <row r="30" spans="2:12" x14ac:dyDescent="0.2">
      <c r="E30" s="15"/>
      <c r="F30" s="16"/>
      <c r="G30" s="16"/>
      <c r="H30" s="21" t="s">
        <v>144</v>
      </c>
    </row>
    <row r="31" spans="2:12" x14ac:dyDescent="0.2">
      <c r="E31" s="15"/>
      <c r="F31" s="16"/>
      <c r="G31" s="16"/>
      <c r="H31" s="21" t="s">
        <v>145</v>
      </c>
    </row>
    <row r="32" spans="2:12" x14ac:dyDescent="0.2">
      <c r="E32" s="15"/>
      <c r="F32" s="16"/>
      <c r="G32" s="16"/>
      <c r="H32" s="21" t="s">
        <v>118</v>
      </c>
    </row>
    <row r="33" spans="5:8" ht="25.5" x14ac:dyDescent="0.2">
      <c r="E33" s="15"/>
      <c r="F33" s="16"/>
      <c r="G33" s="16"/>
      <c r="H33" s="21" t="s">
        <v>119</v>
      </c>
    </row>
    <row r="34" spans="5:8" ht="25.5" x14ac:dyDescent="0.2">
      <c r="E34" s="15"/>
      <c r="F34" s="16"/>
      <c r="G34" s="16"/>
      <c r="H34" s="22" t="s">
        <v>146</v>
      </c>
    </row>
    <row r="35" spans="5:8" ht="25.5" x14ac:dyDescent="0.2">
      <c r="E35" s="15"/>
      <c r="F35" s="16"/>
      <c r="G35" s="16"/>
      <c r="H35" s="22" t="s">
        <v>147</v>
      </c>
    </row>
    <row r="36" spans="5:8" ht="38.25" x14ac:dyDescent="0.2">
      <c r="E36" s="15"/>
      <c r="F36" s="16"/>
      <c r="G36" s="16"/>
      <c r="H36" s="23" t="s">
        <v>148</v>
      </c>
    </row>
    <row r="37" spans="5:8" ht="25.5" x14ac:dyDescent="0.2">
      <c r="E37" s="15"/>
      <c r="F37" s="16"/>
      <c r="G37" s="16"/>
      <c r="H37" s="23" t="s">
        <v>149</v>
      </c>
    </row>
    <row r="38" spans="5:8" ht="25.5" x14ac:dyDescent="0.2">
      <c r="E38" s="15"/>
      <c r="F38" s="16"/>
      <c r="G38" s="16"/>
      <c r="H38" s="23" t="s">
        <v>150</v>
      </c>
    </row>
    <row r="39" spans="5:8" ht="38.25" x14ac:dyDescent="0.2">
      <c r="E39" s="15"/>
      <c r="F39" s="16"/>
      <c r="G39" s="16"/>
      <c r="H39" s="24" t="s">
        <v>151</v>
      </c>
    </row>
    <row r="40" spans="5:8" ht="38.25" x14ac:dyDescent="0.2">
      <c r="E40" s="15"/>
      <c r="F40" s="16"/>
      <c r="G40" s="16"/>
      <c r="H40" s="24" t="s">
        <v>152</v>
      </c>
    </row>
    <row r="41" spans="5:8" ht="25.5" x14ac:dyDescent="0.2">
      <c r="E41" s="15"/>
      <c r="F41" s="16"/>
      <c r="G41" s="16"/>
      <c r="H41" s="24" t="s">
        <v>153</v>
      </c>
    </row>
    <row r="42" spans="5:8" ht="25.5" x14ac:dyDescent="0.2">
      <c r="E42" s="15"/>
      <c r="F42" s="16"/>
      <c r="G42" s="16"/>
      <c r="H42" s="24" t="s">
        <v>154</v>
      </c>
    </row>
    <row r="43" spans="5:8" ht="25.5" x14ac:dyDescent="0.2">
      <c r="E43" s="15"/>
      <c r="F43" s="16"/>
      <c r="G43" s="16"/>
      <c r="H43" s="24" t="s">
        <v>155</v>
      </c>
    </row>
    <row r="44" spans="5:8" x14ac:dyDescent="0.2">
      <c r="E44" s="15"/>
      <c r="F44" s="16"/>
      <c r="G44" s="16"/>
      <c r="H44" s="24" t="s">
        <v>156</v>
      </c>
    </row>
    <row r="45" spans="5:8" ht="25.5" x14ac:dyDescent="0.2">
      <c r="E45" s="15"/>
      <c r="F45" s="16"/>
      <c r="G45" s="16"/>
      <c r="H45" s="24" t="s">
        <v>157</v>
      </c>
    </row>
    <row r="46" spans="5:8" ht="25.5" x14ac:dyDescent="0.2">
      <c r="E46" s="15"/>
      <c r="F46" s="16"/>
      <c r="G46" s="16"/>
      <c r="H46" s="24" t="s">
        <v>158</v>
      </c>
    </row>
    <row r="47" spans="5:8" ht="25.5" x14ac:dyDescent="0.2">
      <c r="E47" s="15"/>
      <c r="F47" s="16"/>
      <c r="G47" s="16"/>
      <c r="H47" s="24" t="s">
        <v>159</v>
      </c>
    </row>
    <row r="48" spans="5:8" x14ac:dyDescent="0.2">
      <c r="E48" s="15"/>
      <c r="F48" s="16"/>
      <c r="G48" s="16"/>
      <c r="H48" s="24" t="s">
        <v>160</v>
      </c>
    </row>
    <row r="49" spans="5:8" x14ac:dyDescent="0.2">
      <c r="E49" s="15"/>
      <c r="F49" s="16"/>
      <c r="G49" s="16"/>
      <c r="H49" s="24" t="s">
        <v>161</v>
      </c>
    </row>
    <row r="50" spans="5:8" x14ac:dyDescent="0.2">
      <c r="E50" s="15"/>
      <c r="F50" s="16"/>
      <c r="G50" s="16"/>
      <c r="H50" s="23" t="s">
        <v>162</v>
      </c>
    </row>
    <row r="51" spans="5:8" x14ac:dyDescent="0.2">
      <c r="E51" s="15"/>
      <c r="F51" s="16"/>
      <c r="G51" s="16"/>
      <c r="H51" s="23" t="s">
        <v>163</v>
      </c>
    </row>
    <row r="52" spans="5:8" ht="25.5" x14ac:dyDescent="0.2">
      <c r="E52" s="15"/>
      <c r="F52" s="16"/>
      <c r="G52" s="16"/>
      <c r="H52" s="23" t="s">
        <v>164</v>
      </c>
    </row>
    <row r="53" spans="5:8" ht="25.5" x14ac:dyDescent="0.2">
      <c r="E53" s="15"/>
      <c r="F53" s="16"/>
      <c r="G53" s="16"/>
      <c r="H53" s="23" t="s">
        <v>165</v>
      </c>
    </row>
    <row r="54" spans="5:8" ht="38.25" x14ac:dyDescent="0.2">
      <c r="E54" s="15"/>
      <c r="F54" s="16"/>
      <c r="G54" s="16"/>
      <c r="H54" s="23" t="s">
        <v>166</v>
      </c>
    </row>
    <row r="55" spans="5:8" ht="25.5" x14ac:dyDescent="0.2">
      <c r="E55" s="15"/>
      <c r="F55" s="16"/>
      <c r="G55" s="16"/>
      <c r="H55" s="23" t="s">
        <v>167</v>
      </c>
    </row>
    <row r="56" spans="5:8" ht="25.5" x14ac:dyDescent="0.2">
      <c r="E56" s="15"/>
      <c r="F56" s="16"/>
      <c r="G56" s="16"/>
      <c r="H56" s="23" t="s">
        <v>168</v>
      </c>
    </row>
    <row r="57" spans="5:8" x14ac:dyDescent="0.2">
      <c r="E57" s="15"/>
      <c r="F57" s="16"/>
      <c r="G57" s="16"/>
      <c r="H57" s="21"/>
    </row>
    <row r="58" spans="5:8" x14ac:dyDescent="0.2">
      <c r="E58" s="15"/>
      <c r="F58" s="16"/>
      <c r="G58" s="16"/>
      <c r="H58" s="1"/>
    </row>
    <row r="59" spans="5:8" x14ac:dyDescent="0.2">
      <c r="E59" s="15"/>
      <c r="F59" s="16"/>
      <c r="G59" s="16"/>
      <c r="H59" s="1"/>
    </row>
    <row r="60" spans="5:8" x14ac:dyDescent="0.2">
      <c r="E60" s="15"/>
      <c r="F60" s="16"/>
      <c r="G60" s="16"/>
      <c r="H60" s="1"/>
    </row>
    <row r="61" spans="5:8" x14ac:dyDescent="0.2">
      <c r="E61" s="15"/>
      <c r="F61" s="16"/>
      <c r="G61" s="16"/>
      <c r="H61" s="1"/>
    </row>
    <row r="62" spans="5:8" x14ac:dyDescent="0.2">
      <c r="E62" s="17"/>
      <c r="F62" s="18"/>
      <c r="G62" s="18"/>
      <c r="H62" s="19"/>
    </row>
  </sheetData>
  <dataValidations count="2">
    <dataValidation type="list" allowBlank="1" showInputMessage="1" showErrorMessage="1" sqref="A3:A7" xr:uid="{00000000-0002-0000-0100-000000000000}">
      <formula1>$A$3:$A$7</formula1>
    </dataValidation>
    <dataValidation type="list" allowBlank="1" showInputMessage="1" showErrorMessage="1" sqref="E3:H3 H4:H7 E4 F4:F6 G4" xr:uid="{00000000-0002-0000-0100-000001000000}">
      <formula1>$E$3:$E$6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3330-0A98-4C79-BDE9-1BE4044550AC}">
  <dimension ref="B1:B71"/>
  <sheetViews>
    <sheetView workbookViewId="0">
      <selection activeCell="E12" sqref="E12"/>
    </sheetView>
  </sheetViews>
  <sheetFormatPr baseColWidth="10" defaultRowHeight="15" x14ac:dyDescent="0.25"/>
  <cols>
    <col min="2" max="2" width="47.28515625" customWidth="1"/>
  </cols>
  <sheetData>
    <row r="1" spans="2:2" x14ac:dyDescent="0.25">
      <c r="B1" s="5" t="s">
        <v>268</v>
      </c>
    </row>
    <row r="2" spans="2:2" x14ac:dyDescent="0.25">
      <c r="B2" s="237" t="s">
        <v>94</v>
      </c>
    </row>
    <row r="3" spans="2:2" ht="25.5" x14ac:dyDescent="0.25">
      <c r="B3" s="238" t="s">
        <v>95</v>
      </c>
    </row>
    <row r="4" spans="2:2" x14ac:dyDescent="0.25">
      <c r="B4" s="239" t="s">
        <v>201</v>
      </c>
    </row>
    <row r="5" spans="2:2" x14ac:dyDescent="0.25">
      <c r="B5" s="239" t="s">
        <v>202</v>
      </c>
    </row>
    <row r="6" spans="2:2" x14ac:dyDescent="0.25">
      <c r="B6" s="239" t="s">
        <v>203</v>
      </c>
    </row>
    <row r="7" spans="2:2" x14ac:dyDescent="0.25">
      <c r="B7" s="239" t="s">
        <v>204</v>
      </c>
    </row>
    <row r="8" spans="2:2" x14ac:dyDescent="0.25">
      <c r="B8" s="239" t="s">
        <v>205</v>
      </c>
    </row>
    <row r="9" spans="2:2" x14ac:dyDescent="0.25">
      <c r="B9" s="240" t="s">
        <v>206</v>
      </c>
    </row>
    <row r="10" spans="2:2" x14ac:dyDescent="0.25">
      <c r="B10" s="240" t="s">
        <v>207</v>
      </c>
    </row>
    <row r="11" spans="2:2" ht="25.5" x14ac:dyDescent="0.25">
      <c r="B11" s="240" t="s">
        <v>208</v>
      </c>
    </row>
    <row r="12" spans="2:2" x14ac:dyDescent="0.25">
      <c r="B12" s="240" t="s">
        <v>209</v>
      </c>
    </row>
    <row r="13" spans="2:2" x14ac:dyDescent="0.25">
      <c r="B13" s="241" t="s">
        <v>210</v>
      </c>
    </row>
    <row r="14" spans="2:2" x14ac:dyDescent="0.25">
      <c r="B14" s="239" t="s">
        <v>211</v>
      </c>
    </row>
    <row r="15" spans="2:2" x14ac:dyDescent="0.25">
      <c r="B15" s="240" t="s">
        <v>212</v>
      </c>
    </row>
    <row r="16" spans="2:2" x14ac:dyDescent="0.25">
      <c r="B16" s="240" t="s">
        <v>213</v>
      </c>
    </row>
    <row r="17" spans="2:2" x14ac:dyDescent="0.25">
      <c r="B17" s="240" t="s">
        <v>214</v>
      </c>
    </row>
    <row r="18" spans="2:2" x14ac:dyDescent="0.25">
      <c r="B18" s="240" t="s">
        <v>215</v>
      </c>
    </row>
    <row r="19" spans="2:2" x14ac:dyDescent="0.25">
      <c r="B19" s="240" t="s">
        <v>216</v>
      </c>
    </row>
    <row r="20" spans="2:2" x14ac:dyDescent="0.25">
      <c r="B20" s="240" t="s">
        <v>217</v>
      </c>
    </row>
    <row r="21" spans="2:2" x14ac:dyDescent="0.25">
      <c r="B21" s="241" t="s">
        <v>218</v>
      </c>
    </row>
    <row r="22" spans="2:2" x14ac:dyDescent="0.25">
      <c r="B22" s="241" t="s">
        <v>219</v>
      </c>
    </row>
    <row r="23" spans="2:2" x14ac:dyDescent="0.25">
      <c r="B23" s="239" t="s">
        <v>220</v>
      </c>
    </row>
    <row r="24" spans="2:2" x14ac:dyDescent="0.25">
      <c r="B24" s="241" t="s">
        <v>221</v>
      </c>
    </row>
    <row r="25" spans="2:2" x14ac:dyDescent="0.25">
      <c r="B25" s="241" t="s">
        <v>222</v>
      </c>
    </row>
    <row r="26" spans="2:2" x14ac:dyDescent="0.25">
      <c r="B26" s="241" t="s">
        <v>223</v>
      </c>
    </row>
    <row r="27" spans="2:2" x14ac:dyDescent="0.25">
      <c r="B27" s="239" t="s">
        <v>224</v>
      </c>
    </row>
    <row r="28" spans="2:2" x14ac:dyDescent="0.25">
      <c r="B28" s="241" t="s">
        <v>225</v>
      </c>
    </row>
    <row r="29" spans="2:2" x14ac:dyDescent="0.25">
      <c r="B29" s="239" t="s">
        <v>226</v>
      </c>
    </row>
    <row r="30" spans="2:2" x14ac:dyDescent="0.25">
      <c r="B30" s="239" t="s">
        <v>227</v>
      </c>
    </row>
    <row r="31" spans="2:2" x14ac:dyDescent="0.25">
      <c r="B31" s="239" t="s">
        <v>228</v>
      </c>
    </row>
    <row r="32" spans="2:2" x14ac:dyDescent="0.25">
      <c r="B32" s="239" t="s">
        <v>229</v>
      </c>
    </row>
    <row r="33" spans="2:2" x14ac:dyDescent="0.25">
      <c r="B33" s="239" t="s">
        <v>230</v>
      </c>
    </row>
    <row r="34" spans="2:2" x14ac:dyDescent="0.25">
      <c r="B34" s="239" t="s">
        <v>231</v>
      </c>
    </row>
    <row r="35" spans="2:2" x14ac:dyDescent="0.25">
      <c r="B35" s="239" t="s">
        <v>232</v>
      </c>
    </row>
    <row r="36" spans="2:2" x14ac:dyDescent="0.25">
      <c r="B36" s="239" t="s">
        <v>233</v>
      </c>
    </row>
    <row r="37" spans="2:2" x14ac:dyDescent="0.25">
      <c r="B37" s="239" t="s">
        <v>234</v>
      </c>
    </row>
    <row r="38" spans="2:2" x14ac:dyDescent="0.25">
      <c r="B38" s="239" t="s">
        <v>266</v>
      </c>
    </row>
    <row r="39" spans="2:2" x14ac:dyDescent="0.25">
      <c r="B39" s="239" t="s">
        <v>235</v>
      </c>
    </row>
    <row r="40" spans="2:2" x14ac:dyDescent="0.25">
      <c r="B40" s="239" t="s">
        <v>236</v>
      </c>
    </row>
    <row r="41" spans="2:2" x14ac:dyDescent="0.25">
      <c r="B41" s="239" t="s">
        <v>237</v>
      </c>
    </row>
    <row r="42" spans="2:2" x14ac:dyDescent="0.25">
      <c r="B42" s="240" t="s">
        <v>238</v>
      </c>
    </row>
    <row r="43" spans="2:2" x14ac:dyDescent="0.25">
      <c r="B43" s="240" t="s">
        <v>44</v>
      </c>
    </row>
    <row r="44" spans="2:2" x14ac:dyDescent="0.25">
      <c r="B44" s="239" t="s">
        <v>239</v>
      </c>
    </row>
    <row r="45" spans="2:2" x14ac:dyDescent="0.25">
      <c r="B45" s="239" t="s">
        <v>240</v>
      </c>
    </row>
    <row r="46" spans="2:2" x14ac:dyDescent="0.25">
      <c r="B46" s="240" t="s">
        <v>241</v>
      </c>
    </row>
    <row r="47" spans="2:2" x14ac:dyDescent="0.25">
      <c r="B47" s="239" t="s">
        <v>242</v>
      </c>
    </row>
    <row r="48" spans="2:2" x14ac:dyDescent="0.25">
      <c r="B48" s="239" t="s">
        <v>243</v>
      </c>
    </row>
    <row r="49" spans="2:2" x14ac:dyDescent="0.25">
      <c r="B49" s="239" t="s">
        <v>244</v>
      </c>
    </row>
    <row r="50" spans="2:2" x14ac:dyDescent="0.25">
      <c r="B50" s="239" t="s">
        <v>245</v>
      </c>
    </row>
    <row r="51" spans="2:2" x14ac:dyDescent="0.25">
      <c r="B51" s="239" t="s">
        <v>246</v>
      </c>
    </row>
    <row r="52" spans="2:2" x14ac:dyDescent="0.25">
      <c r="B52" s="239" t="s">
        <v>247</v>
      </c>
    </row>
    <row r="53" spans="2:2" x14ac:dyDescent="0.25">
      <c r="B53" s="239" t="s">
        <v>248</v>
      </c>
    </row>
    <row r="54" spans="2:2" x14ac:dyDescent="0.25">
      <c r="B54" s="239" t="s">
        <v>249</v>
      </c>
    </row>
    <row r="55" spans="2:2" x14ac:dyDescent="0.25">
      <c r="B55" s="239" t="s">
        <v>250</v>
      </c>
    </row>
    <row r="56" spans="2:2" x14ac:dyDescent="0.25">
      <c r="B56" s="239" t="s">
        <v>251</v>
      </c>
    </row>
    <row r="57" spans="2:2" x14ac:dyDescent="0.25">
      <c r="B57" s="239" t="s">
        <v>252</v>
      </c>
    </row>
    <row r="58" spans="2:2" x14ac:dyDescent="0.25">
      <c r="B58" s="239" t="s">
        <v>253</v>
      </c>
    </row>
    <row r="59" spans="2:2" x14ac:dyDescent="0.25">
      <c r="B59" s="239" t="s">
        <v>254</v>
      </c>
    </row>
    <row r="60" spans="2:2" x14ac:dyDescent="0.25">
      <c r="B60" s="239" t="s">
        <v>255</v>
      </c>
    </row>
    <row r="61" spans="2:2" x14ac:dyDescent="0.25">
      <c r="B61" s="239" t="s">
        <v>267</v>
      </c>
    </row>
    <row r="62" spans="2:2" x14ac:dyDescent="0.25">
      <c r="B62" s="239" t="s">
        <v>256</v>
      </c>
    </row>
    <row r="63" spans="2:2" x14ac:dyDescent="0.25">
      <c r="B63" s="239" t="s">
        <v>257</v>
      </c>
    </row>
    <row r="64" spans="2:2" x14ac:dyDescent="0.25">
      <c r="B64" s="239" t="s">
        <v>258</v>
      </c>
    </row>
    <row r="65" spans="2:2" x14ac:dyDescent="0.25">
      <c r="B65" s="239" t="s">
        <v>259</v>
      </c>
    </row>
    <row r="66" spans="2:2" x14ac:dyDescent="0.25">
      <c r="B66" s="239" t="s">
        <v>260</v>
      </c>
    </row>
    <row r="67" spans="2:2" x14ac:dyDescent="0.25">
      <c r="B67" s="239" t="s">
        <v>261</v>
      </c>
    </row>
    <row r="68" spans="2:2" x14ac:dyDescent="0.25">
      <c r="B68" s="239" t="s">
        <v>262</v>
      </c>
    </row>
    <row r="69" spans="2:2" x14ac:dyDescent="0.25">
      <c r="B69" s="239" t="s">
        <v>263</v>
      </c>
    </row>
    <row r="70" spans="2:2" x14ac:dyDescent="0.25">
      <c r="B70" s="239" t="s">
        <v>264</v>
      </c>
    </row>
    <row r="71" spans="2:2" x14ac:dyDescent="0.25">
      <c r="B71" s="242" t="s">
        <v>265</v>
      </c>
    </row>
  </sheetData>
  <dataValidations count="1">
    <dataValidation type="list" allowBlank="1" showInputMessage="1" showErrorMessage="1" sqref="B2:B5" xr:uid="{A2EBEE72-5C5C-4B8D-9991-F1EBB21420AA}">
      <formula1>$E$3:$E$6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Maquette pédagogique DFG DFA</vt:lpstr>
      <vt:lpstr>Off</vt:lpstr>
      <vt:lpstr>Off2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Gabarit de maquette de formation</dc:title>
  <dc:creator>Clarisse ALBERT</dc:creator>
  <cp:lastModifiedBy>Timothee BASLE</cp:lastModifiedBy>
  <cp:lastPrinted>2023-01-17T09:36:55Z</cp:lastPrinted>
  <dcterms:created xsi:type="dcterms:W3CDTF">2021-01-26T18:09:55Z</dcterms:created>
  <dcterms:modified xsi:type="dcterms:W3CDTF">2024-11-19T13:32:07Z</dcterms:modified>
</cp:coreProperties>
</file>