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iot-s\Desktop\SAUVEGARDE CLOUD\SOPHIE ANEX\FORMATION\CONSTRUCTION MAQUETTES\"/>
    </mc:Choice>
  </mc:AlternateContent>
  <xr:revisionPtr revIDLastSave="0" documentId="8_{63E5CA5B-C895-4FCC-8A67-7087A53E7DBE}" xr6:coauthVersionLast="36" xr6:coauthVersionMax="36" xr10:uidLastSave="{00000000-0000-0000-0000-000000000000}"/>
  <bookViews>
    <workbookView xWindow="0" yWindow="0" windowWidth="8970" windowHeight="0" tabRatio="876" xr2:uid="{00000000-000D-0000-FFFF-FFFF00000000}"/>
  </bookViews>
  <sheets>
    <sheet name="Maquette pédagogique Licence" sheetId="7" r:id="rId1"/>
    <sheet name="Off" sheetId="17" r:id="rId2"/>
  </sheets>
  <definedNames>
    <definedName name="cursus">#REF!</definedName>
    <definedName name="_xlnm.Print_Area" localSheetId="0">'Maquette pédagogique Licence'!$A$1:$AN$70</definedName>
  </definedNames>
  <calcPr calcId="191029"/>
</workbook>
</file>

<file path=xl/calcChain.xml><?xml version="1.0" encoding="utf-8"?>
<calcChain xmlns="http://schemas.openxmlformats.org/spreadsheetml/2006/main">
  <c r="AL38" i="7" l="1"/>
  <c r="AM38" i="7"/>
  <c r="AL31" i="7"/>
  <c r="AM31" i="7"/>
  <c r="AL63" i="7"/>
  <c r="AM63" i="7"/>
  <c r="AK63" i="7"/>
  <c r="AL56" i="7"/>
  <c r="AM56" i="7"/>
  <c r="AK56" i="7"/>
  <c r="AL47" i="7"/>
  <c r="AM47" i="7"/>
  <c r="AK47" i="7"/>
  <c r="AK38" i="7"/>
  <c r="AK31" i="7"/>
  <c r="AK69" i="7"/>
  <c r="AK68" i="7"/>
  <c r="AK67" i="7"/>
  <c r="AK66" i="7"/>
  <c r="AK65" i="7"/>
  <c r="AK64" i="7"/>
  <c r="AK62" i="7"/>
  <c r="AK61" i="7"/>
  <c r="AK60" i="7"/>
  <c r="AK59" i="7"/>
  <c r="AK58" i="7"/>
  <c r="AK57" i="7"/>
  <c r="AK55" i="7"/>
  <c r="AK54" i="7"/>
  <c r="AK53" i="7"/>
  <c r="AK52" i="7"/>
  <c r="AK51" i="7"/>
  <c r="AK50" i="7"/>
  <c r="AK49" i="7"/>
  <c r="AK48" i="7"/>
  <c r="AK44" i="7"/>
  <c r="AK43" i="7"/>
  <c r="AK42" i="7"/>
  <c r="AK41" i="7"/>
  <c r="AK40" i="7"/>
  <c r="AK39" i="7"/>
  <c r="AK37" i="7"/>
  <c r="AK36" i="7"/>
  <c r="AK35" i="7"/>
  <c r="AK34" i="7"/>
  <c r="AK33" i="7"/>
  <c r="AK32" i="7"/>
  <c r="AM18" i="7"/>
  <c r="AL18" i="7"/>
  <c r="AK18" i="7"/>
  <c r="AJ70" i="7"/>
  <c r="AI70" i="7"/>
  <c r="AI63" i="7"/>
  <c r="AI56" i="7"/>
  <c r="AJ63" i="7"/>
  <c r="AJ56" i="7"/>
  <c r="AJ47" i="7"/>
  <c r="AI47" i="7"/>
  <c r="AH70" i="7"/>
  <c r="AH63" i="7"/>
  <c r="AH56" i="7"/>
  <c r="AH47" i="7"/>
  <c r="AH45" i="7"/>
  <c r="AH38" i="7"/>
  <c r="AH31" i="7"/>
  <c r="AH18" i="7"/>
  <c r="AG63" i="7"/>
  <c r="AF63" i="7"/>
  <c r="AE63" i="7"/>
  <c r="AG56" i="7"/>
  <c r="AF56" i="7"/>
  <c r="AE56" i="7"/>
  <c r="AG47" i="7"/>
  <c r="AF47" i="7"/>
  <c r="AE47" i="7"/>
  <c r="AG38" i="7"/>
  <c r="AF38" i="7"/>
  <c r="AE38" i="7"/>
  <c r="AG31" i="7"/>
  <c r="AF31" i="7"/>
  <c r="AE31" i="7"/>
  <c r="AG18" i="7"/>
  <c r="AF18" i="7"/>
  <c r="AE18" i="7"/>
  <c r="AC63" i="7"/>
  <c r="AC56" i="7"/>
  <c r="AC47" i="7"/>
  <c r="AB70" i="7"/>
  <c r="AB63" i="7"/>
  <c r="AB56" i="7"/>
  <c r="AB47" i="7"/>
  <c r="AA63" i="7"/>
  <c r="AA70" i="7" s="1"/>
  <c r="AA56" i="7"/>
  <c r="AA47" i="7"/>
  <c r="Z70" i="7"/>
  <c r="Z63" i="7"/>
  <c r="Z56" i="7"/>
  <c r="Z47" i="7"/>
  <c r="Y70" i="7"/>
  <c r="Y63" i="7"/>
  <c r="Y56" i="7"/>
  <c r="Y47" i="7"/>
  <c r="AA45" i="7"/>
  <c r="AA38" i="7"/>
  <c r="AA31" i="7"/>
  <c r="AA18" i="7"/>
  <c r="Z45" i="7"/>
  <c r="Z38" i="7"/>
  <c r="Z31" i="7"/>
  <c r="Z18" i="7"/>
  <c r="Y45" i="7"/>
  <c r="Y38" i="7"/>
  <c r="Y31" i="7"/>
  <c r="Y18" i="7"/>
  <c r="W70" i="7"/>
  <c r="W63" i="7"/>
  <c r="W56" i="7"/>
  <c r="W47" i="7"/>
  <c r="V70" i="7"/>
  <c r="V63" i="7"/>
  <c r="V56" i="7"/>
  <c r="V47" i="7"/>
  <c r="U70" i="7"/>
  <c r="U63" i="7"/>
  <c r="U56" i="7"/>
  <c r="U47" i="7"/>
  <c r="T70" i="7"/>
  <c r="T63" i="7"/>
  <c r="T56" i="7"/>
  <c r="T47" i="7"/>
  <c r="S70" i="7"/>
  <c r="S63" i="7"/>
  <c r="S56" i="7"/>
  <c r="S47" i="7"/>
  <c r="Q70" i="7"/>
  <c r="P70" i="7"/>
  <c r="Q63" i="7"/>
  <c r="Q56" i="7"/>
  <c r="Q47" i="7"/>
  <c r="V45" i="7"/>
  <c r="U45" i="7"/>
  <c r="U38" i="7"/>
  <c r="T45" i="7"/>
  <c r="T38" i="7"/>
  <c r="S38" i="7"/>
  <c r="S45" i="7"/>
  <c r="Q18" i="7"/>
  <c r="P47" i="7"/>
  <c r="P38" i="7"/>
  <c r="P31" i="7"/>
  <c r="P18" i="7"/>
  <c r="AK22" i="7" l="1"/>
  <c r="AK23" i="7"/>
  <c r="AK24" i="7"/>
  <c r="AK25" i="7"/>
  <c r="AK26" i="7"/>
  <c r="AK27" i="7"/>
  <c r="AK28" i="7"/>
  <c r="AK29" i="7"/>
  <c r="AK30" i="7"/>
  <c r="U31" i="7" l="1"/>
  <c r="T31" i="7"/>
  <c r="S31" i="7"/>
  <c r="U18" i="7"/>
  <c r="T18" i="7"/>
  <c r="S18" i="7"/>
  <c r="AB19" i="7"/>
  <c r="AB20" i="7"/>
  <c r="AB21" i="7"/>
  <c r="AB22" i="7"/>
  <c r="AB23" i="7"/>
  <c r="AB24" i="7"/>
  <c r="AB25" i="7"/>
  <c r="AB26" i="7"/>
  <c r="AB27" i="7"/>
  <c r="AB28" i="7"/>
  <c r="AB29" i="7"/>
  <c r="AB30" i="7"/>
  <c r="AB31" i="7"/>
  <c r="AB32" i="7"/>
  <c r="AB33" i="7"/>
  <c r="AB34" i="7"/>
  <c r="AB35" i="7"/>
  <c r="AB36" i="7"/>
  <c r="AB37" i="7"/>
  <c r="AB38" i="7"/>
  <c r="AB39" i="7"/>
  <c r="AB40" i="7"/>
  <c r="AB41" i="7"/>
  <c r="AB42" i="7"/>
  <c r="AB43" i="7"/>
  <c r="AB44" i="7"/>
  <c r="AB18" i="7"/>
  <c r="V19" i="7"/>
  <c r="V20" i="7"/>
  <c r="V21" i="7"/>
  <c r="V22" i="7"/>
  <c r="V23" i="7"/>
  <c r="V24" i="7"/>
  <c r="V25" i="7"/>
  <c r="V26" i="7"/>
  <c r="V27" i="7"/>
  <c r="V28" i="7"/>
  <c r="V29" i="7"/>
  <c r="V30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Q38" i="7"/>
  <c r="Q31" i="7"/>
  <c r="AJ20" i="7"/>
  <c r="AJ21" i="7"/>
  <c r="AJ22" i="7"/>
  <c r="AJ23" i="7"/>
  <c r="AJ24" i="7"/>
  <c r="AJ25" i="7"/>
  <c r="AJ26" i="7"/>
  <c r="AJ27" i="7"/>
  <c r="AJ28" i="7"/>
  <c r="AJ29" i="7"/>
  <c r="AJ30" i="7"/>
  <c r="AJ32" i="7"/>
  <c r="AJ33" i="7"/>
  <c r="AJ34" i="7"/>
  <c r="AJ35" i="7"/>
  <c r="AJ36" i="7"/>
  <c r="AJ37" i="7"/>
  <c r="AJ39" i="7"/>
  <c r="AJ40" i="7"/>
  <c r="AJ41" i="7"/>
  <c r="AJ42" i="7"/>
  <c r="AJ43" i="7"/>
  <c r="AJ44" i="7"/>
  <c r="AJ48" i="7"/>
  <c r="AJ49" i="7"/>
  <c r="AJ50" i="7"/>
  <c r="AJ51" i="7"/>
  <c r="AJ52" i="7"/>
  <c r="AJ53" i="7"/>
  <c r="AJ54" i="7"/>
  <c r="AJ55" i="7"/>
  <c r="AJ57" i="7"/>
  <c r="AJ58" i="7"/>
  <c r="AJ59" i="7"/>
  <c r="AJ60" i="7"/>
  <c r="AJ61" i="7"/>
  <c r="AJ62" i="7"/>
  <c r="AJ64" i="7"/>
  <c r="AJ65" i="7"/>
  <c r="AJ66" i="7"/>
  <c r="AJ67" i="7"/>
  <c r="AJ68" i="7"/>
  <c r="AJ69" i="7"/>
  <c r="AI20" i="7"/>
  <c r="AI21" i="7"/>
  <c r="AI22" i="7"/>
  <c r="AI23" i="7"/>
  <c r="AI24" i="7"/>
  <c r="AI25" i="7"/>
  <c r="AI26" i="7"/>
  <c r="AI27" i="7"/>
  <c r="AI28" i="7"/>
  <c r="AI29" i="7"/>
  <c r="AI30" i="7"/>
  <c r="AI32" i="7"/>
  <c r="AI33" i="7"/>
  <c r="AI34" i="7"/>
  <c r="AI35" i="7"/>
  <c r="AI36" i="7"/>
  <c r="AI37" i="7"/>
  <c r="AI39" i="7"/>
  <c r="AI40" i="7"/>
  <c r="AI41" i="7"/>
  <c r="AI42" i="7"/>
  <c r="AI43" i="7"/>
  <c r="AI44" i="7"/>
  <c r="AI48" i="7"/>
  <c r="AI49" i="7"/>
  <c r="AI50" i="7"/>
  <c r="AI51" i="7"/>
  <c r="AI52" i="7"/>
  <c r="AI53" i="7"/>
  <c r="AI54" i="7"/>
  <c r="AI55" i="7"/>
  <c r="AI57" i="7"/>
  <c r="AI58" i="7"/>
  <c r="AI59" i="7"/>
  <c r="AI60" i="7"/>
  <c r="AI61" i="7"/>
  <c r="AI62" i="7"/>
  <c r="AI64" i="7"/>
  <c r="AI65" i="7"/>
  <c r="AI66" i="7"/>
  <c r="AI67" i="7"/>
  <c r="AI68" i="7"/>
  <c r="AI69" i="7"/>
  <c r="AI19" i="7"/>
  <c r="AC20" i="7"/>
  <c r="AC21" i="7"/>
  <c r="AC22" i="7"/>
  <c r="AC23" i="7"/>
  <c r="AC24" i="7"/>
  <c r="AC25" i="7"/>
  <c r="AC26" i="7"/>
  <c r="AC27" i="7"/>
  <c r="AC28" i="7"/>
  <c r="AC29" i="7"/>
  <c r="AC30" i="7"/>
  <c r="AC32" i="7"/>
  <c r="AC33" i="7"/>
  <c r="AC34" i="7"/>
  <c r="AC35" i="7"/>
  <c r="AC36" i="7"/>
  <c r="AC37" i="7"/>
  <c r="AC39" i="7"/>
  <c r="AC40" i="7"/>
  <c r="AC41" i="7"/>
  <c r="AC42" i="7"/>
  <c r="AC43" i="7"/>
  <c r="AC44" i="7"/>
  <c r="AC48" i="7"/>
  <c r="AC49" i="7"/>
  <c r="AC50" i="7"/>
  <c r="AC51" i="7"/>
  <c r="AC52" i="7"/>
  <c r="AC53" i="7"/>
  <c r="AC54" i="7"/>
  <c r="AC55" i="7"/>
  <c r="AC57" i="7"/>
  <c r="AC58" i="7"/>
  <c r="AC59" i="7"/>
  <c r="AC60" i="7"/>
  <c r="AC61" i="7"/>
  <c r="AC62" i="7"/>
  <c r="AC64" i="7"/>
  <c r="AC65" i="7"/>
  <c r="AC66" i="7"/>
  <c r="AC67" i="7"/>
  <c r="AC68" i="7"/>
  <c r="AC69" i="7"/>
  <c r="AC19" i="7"/>
  <c r="W32" i="7"/>
  <c r="W33" i="7"/>
  <c r="W34" i="7"/>
  <c r="W35" i="7"/>
  <c r="W36" i="7"/>
  <c r="W37" i="7"/>
  <c r="W39" i="7"/>
  <c r="W40" i="7"/>
  <c r="W41" i="7"/>
  <c r="W42" i="7"/>
  <c r="W43" i="7"/>
  <c r="W44" i="7"/>
  <c r="W48" i="7"/>
  <c r="W49" i="7"/>
  <c r="W50" i="7"/>
  <c r="W51" i="7"/>
  <c r="W52" i="7"/>
  <c r="W53" i="7"/>
  <c r="W54" i="7"/>
  <c r="W55" i="7"/>
  <c r="W57" i="7"/>
  <c r="W58" i="7"/>
  <c r="W59" i="7"/>
  <c r="W60" i="7"/>
  <c r="W61" i="7"/>
  <c r="W62" i="7"/>
  <c r="W64" i="7"/>
  <c r="W65" i="7"/>
  <c r="W66" i="7"/>
  <c r="W67" i="7"/>
  <c r="W68" i="7"/>
  <c r="W69" i="7"/>
  <c r="W20" i="7"/>
  <c r="W21" i="7"/>
  <c r="W22" i="7"/>
  <c r="W23" i="7"/>
  <c r="W24" i="7"/>
  <c r="W25" i="7"/>
  <c r="W26" i="7"/>
  <c r="W27" i="7"/>
  <c r="W28" i="7"/>
  <c r="W29" i="7"/>
  <c r="W30" i="7"/>
  <c r="W19" i="7"/>
  <c r="AJ19" i="7" s="1"/>
  <c r="AC18" i="7" l="1"/>
  <c r="AI18" i="7"/>
  <c r="AC38" i="7"/>
  <c r="AI31" i="7"/>
  <c r="Q45" i="7"/>
  <c r="W18" i="7"/>
  <c r="AC31" i="7"/>
  <c r="AI38" i="7"/>
  <c r="W31" i="7"/>
  <c r="W38" i="7"/>
  <c r="AJ38" i="7"/>
  <c r="V18" i="7"/>
  <c r="V31" i="7"/>
  <c r="AJ31" i="7"/>
  <c r="AJ18" i="7"/>
  <c r="AJ45" i="7" s="1"/>
  <c r="AK19" i="7"/>
  <c r="AC45" i="7" l="1"/>
  <c r="W45" i="7"/>
  <c r="AI45" i="7"/>
  <c r="AG70" i="7" l="1"/>
  <c r="AF70" i="7"/>
  <c r="AE70" i="7"/>
  <c r="P63" i="7"/>
  <c r="P56" i="7"/>
  <c r="AK70" i="7" l="1"/>
  <c r="AL70" i="7" l="1"/>
  <c r="P45" i="7"/>
  <c r="AE45" i="7"/>
  <c r="AF45" i="7"/>
  <c r="AG45" i="7"/>
  <c r="AB45" i="7" l="1"/>
  <c r="AM70" i="7"/>
  <c r="AK45" i="7"/>
  <c r="AL22" i="7"/>
  <c r="AM22" i="7" s="1"/>
  <c r="AK21" i="7"/>
  <c r="AK20" i="7"/>
  <c r="AL19" i="7" l="1"/>
  <c r="AL20" i="7"/>
  <c r="AL21" i="7"/>
  <c r="AM20" i="7" l="1"/>
  <c r="AM19" i="7"/>
  <c r="AL45" i="7"/>
  <c r="AM21" i="7"/>
  <c r="AM45" i="7" l="1"/>
  <c r="AC7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Johanna BOUTIN</author>
  </authors>
  <commentList>
    <comment ref="H4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N'ouvrira pas normalement </t>
        </r>
      </text>
    </comment>
  </commentList>
</comments>
</file>

<file path=xl/sharedStrings.xml><?xml version="1.0" encoding="utf-8"?>
<sst xmlns="http://schemas.openxmlformats.org/spreadsheetml/2006/main" count="236" uniqueCount="207">
  <si>
    <t>Code UE</t>
  </si>
  <si>
    <t>TITRE UE</t>
  </si>
  <si>
    <t>Code EC</t>
  </si>
  <si>
    <t>TITRE EC</t>
  </si>
  <si>
    <t>DISCIPLINAIRES</t>
  </si>
  <si>
    <t>O</t>
  </si>
  <si>
    <t>TRANSVERSALES</t>
  </si>
  <si>
    <t>COMPLEMENTAIRES</t>
  </si>
  <si>
    <t>C</t>
  </si>
  <si>
    <t>CM</t>
  </si>
  <si>
    <t>TD</t>
  </si>
  <si>
    <t>TP</t>
  </si>
  <si>
    <t>CM
Présence (P)</t>
  </si>
  <si>
    <t>CM
Distance synchrone (DS)</t>
  </si>
  <si>
    <t>CM
Distance asynchrone (DA)</t>
  </si>
  <si>
    <t>TD
Présence (P)</t>
  </si>
  <si>
    <t>TD
Distance synchrone (DS)</t>
  </si>
  <si>
    <t>TD
Distance asynchrone (DA)</t>
  </si>
  <si>
    <t>TP
Présence (P)</t>
  </si>
  <si>
    <t>TP
Distance synchrone (DS)</t>
  </si>
  <si>
    <t>TP
Distance asynchrone (DA)</t>
  </si>
  <si>
    <t>Temps total  travail encadré</t>
  </si>
  <si>
    <t xml:space="preserve">Travail en autonomie
</t>
  </si>
  <si>
    <t>Total TP</t>
  </si>
  <si>
    <t>Présentiel</t>
  </si>
  <si>
    <t>Présentiel-hybride</t>
  </si>
  <si>
    <t>Distanciel-hybride</t>
  </si>
  <si>
    <t>Comodal</t>
  </si>
  <si>
    <t>Caractérisation de l'UE (ou de l'EC)</t>
  </si>
  <si>
    <t xml:space="preserve">Si Oui, préciser la.es formation.s concernées (mention/parcours/année/semestre) </t>
  </si>
  <si>
    <t>S1</t>
  </si>
  <si>
    <t>S2</t>
  </si>
  <si>
    <t>Composante</t>
  </si>
  <si>
    <t>Diplôme</t>
  </si>
  <si>
    <t xml:space="preserve">Parcours </t>
  </si>
  <si>
    <t xml:space="preserve">Année </t>
  </si>
  <si>
    <t>Pôle</t>
  </si>
  <si>
    <t xml:space="preserve">Pôle </t>
  </si>
  <si>
    <t>Humanités</t>
  </si>
  <si>
    <t>Sociétés</t>
  </si>
  <si>
    <t>Santé</t>
  </si>
  <si>
    <t xml:space="preserve">Sciences et Tech. </t>
  </si>
  <si>
    <t>IAE</t>
  </si>
  <si>
    <t>IPAG</t>
  </si>
  <si>
    <t>FLCE</t>
  </si>
  <si>
    <t>Lettres et langages</t>
  </si>
  <si>
    <t>IGARUN</t>
  </si>
  <si>
    <t>Histoire, Histoire de l'art et archéologie</t>
  </si>
  <si>
    <t>Psychologie</t>
  </si>
  <si>
    <t xml:space="preserve">Droit et sciences politiques </t>
  </si>
  <si>
    <t>Sociologie</t>
  </si>
  <si>
    <t>Médecine</t>
  </si>
  <si>
    <t>POLYTECH</t>
  </si>
  <si>
    <t>IUT Nantes</t>
  </si>
  <si>
    <t>IUT St Nazaire</t>
  </si>
  <si>
    <t xml:space="preserve">IUT La Roche sur Yon </t>
  </si>
  <si>
    <t>INSPE</t>
  </si>
  <si>
    <t>Pharmacie</t>
  </si>
  <si>
    <t>Odontologie</t>
  </si>
  <si>
    <t>Maïeutique</t>
  </si>
  <si>
    <t>STAPS</t>
  </si>
  <si>
    <t>DAEU</t>
  </si>
  <si>
    <t>DFC</t>
  </si>
  <si>
    <t>SUL</t>
  </si>
  <si>
    <t>DEUST</t>
  </si>
  <si>
    <t>Licence</t>
  </si>
  <si>
    <t>Licence professionnelle</t>
  </si>
  <si>
    <t>BUT</t>
  </si>
  <si>
    <t>L1</t>
  </si>
  <si>
    <t>L2</t>
  </si>
  <si>
    <t>L3</t>
  </si>
  <si>
    <t>PASS</t>
  </si>
  <si>
    <t>L.AS 1</t>
  </si>
  <si>
    <t>L.AS 2</t>
  </si>
  <si>
    <t>L.AS 3</t>
  </si>
  <si>
    <t>BUT 1</t>
  </si>
  <si>
    <t>BUT 2</t>
  </si>
  <si>
    <t>BUT 3</t>
  </si>
  <si>
    <t>Autre</t>
  </si>
  <si>
    <t>DAEU 1</t>
  </si>
  <si>
    <t>DEUST 1</t>
  </si>
  <si>
    <t>DEUST 2</t>
  </si>
  <si>
    <t>année unique</t>
  </si>
  <si>
    <t>International</t>
  </si>
  <si>
    <t xml:space="preserve">Langue d'enseignement  </t>
  </si>
  <si>
    <t>Anglais 100%</t>
  </si>
  <si>
    <t>Français 100 %</t>
  </si>
  <si>
    <t>Français 50% / Anglais 50%</t>
  </si>
  <si>
    <t xml:space="preserve">Allemand 100% </t>
  </si>
  <si>
    <t>Français 50 %/ Allemand 50 %</t>
  </si>
  <si>
    <t xml:space="preserve">Espagnol 100% </t>
  </si>
  <si>
    <t>Français 50 %/ Espagnol 50%</t>
  </si>
  <si>
    <t xml:space="preserve">Autre langue étrangère 100% </t>
  </si>
  <si>
    <t>Français 50 % / autre langue étrangère 50%</t>
  </si>
  <si>
    <t>Total CM pour l'étudiant</t>
  </si>
  <si>
    <t>Total TD 
(pour l'étudiant)</t>
  </si>
  <si>
    <t xml:space="preserve">exemple: Histoire </t>
  </si>
  <si>
    <t>Professionnalisé</t>
  </si>
  <si>
    <t>(Enseignement en langues, césure à l’étranger, mobilité internationale…)</t>
  </si>
  <si>
    <t>Défis sociétaux</t>
  </si>
  <si>
    <t xml:space="preserve">Disciplinaire </t>
  </si>
  <si>
    <t xml:space="preserve">(Identification d’une UE Disciplinaire transformée avec information de la licence d’origine) </t>
  </si>
  <si>
    <t>L1 P. Accompagné</t>
  </si>
  <si>
    <t>L2 P. Accompagné</t>
  </si>
  <si>
    <t xml:space="preserve">Sciences </t>
  </si>
  <si>
    <t xml:space="preserve">Mutualisation </t>
  </si>
  <si>
    <t>oui</t>
  </si>
  <si>
    <t>non</t>
  </si>
  <si>
    <t>( Entrepreneuriat, découverte des univers professionnels, stage)</t>
  </si>
  <si>
    <t>(Tout enseignement ayant attrait à la transition écologique, l’égalité femme/homme, à la culture numérique, la citoyenneté…)</t>
  </si>
  <si>
    <t>DFGSP</t>
  </si>
  <si>
    <t>DFGSP 2</t>
  </si>
  <si>
    <t>DFGSP 3</t>
  </si>
  <si>
    <t>DFGSO 2</t>
  </si>
  <si>
    <t>DFGSO 3</t>
  </si>
  <si>
    <t>Grade licence</t>
  </si>
  <si>
    <t>DFGSM</t>
  </si>
  <si>
    <t>DFGSM 2</t>
  </si>
  <si>
    <t>DFGSM 3</t>
  </si>
  <si>
    <t>DFGSO</t>
  </si>
  <si>
    <t>TAG 1</t>
  </si>
  <si>
    <t xml:space="preserve">TAG 2 </t>
  </si>
  <si>
    <t>TAG 3</t>
  </si>
  <si>
    <t>LANGUES, LITTERATURES ET CIVILISATIONS ETRANGERES ET REGIONALES (LLCER)</t>
  </si>
  <si>
    <t>METIERS DU NOTARIAT</t>
  </si>
  <si>
    <t>ACTIVITES JURIDIQUES: METIERS DU DROIT DE L'IMMOBILIER</t>
  </si>
  <si>
    <t>DROIT</t>
  </si>
  <si>
    <t>ECONOMIE ET GESTION</t>
  </si>
  <si>
    <t>ADMINISTRATION PUBLIQUE</t>
  </si>
  <si>
    <t>SOCIOLOGIE</t>
  </si>
  <si>
    <t>LANGUES ETRANGERES APPLIQUEES (LEA)</t>
  </si>
  <si>
    <t>LETTRES, LANGUES</t>
  </si>
  <si>
    <t>HISTOIRE</t>
  </si>
  <si>
    <t>HISTOIRE DE L'ART ET ARCHEOLOGIE</t>
  </si>
  <si>
    <t>GEOGRAPHIE ET AMENAGEMENT</t>
  </si>
  <si>
    <t>LETTRES</t>
  </si>
  <si>
    <t>PHILOSOPHIE</t>
  </si>
  <si>
    <t>SCIENCES DE L'EDUCATION</t>
  </si>
  <si>
    <t>SCIENCES DU LANGAGE</t>
  </si>
  <si>
    <t>PSYCHOLOGIE</t>
  </si>
  <si>
    <t>CHIMIE</t>
  </si>
  <si>
    <t>INFORMATIQUE</t>
  </si>
  <si>
    <t>MATHEMATIQUES</t>
  </si>
  <si>
    <t>PHYSIQUE</t>
  </si>
  <si>
    <t>SCIENCES DE LA VIE</t>
  </si>
  <si>
    <t>SCIENCES DE LA VIE ET DE LA TERRE</t>
  </si>
  <si>
    <t>SCIENCES POUR L'INGÉNIEUR</t>
  </si>
  <si>
    <t>STAPS -ACTIVITES PHYSIQUES ADAPTEES SANTE</t>
  </si>
  <si>
    <t>STAPS - EDUCATION MOTRICITE</t>
  </si>
  <si>
    <t>STAPS -ENTRAINEMENT SPORTIF</t>
  </si>
  <si>
    <t xml:space="preserve">STAPS- MANAGEMENT DU SPORT </t>
  </si>
  <si>
    <t>SANTE</t>
  </si>
  <si>
    <t>ASSURANCE, BANQUE, FINANCE : CHARGE DE CLIENTELE</t>
  </si>
  <si>
    <t>E-COMMERCE ET MARKETING NUMERIQUE</t>
  </si>
  <si>
    <t>ORGANISATION ET GESTION DES ETABLISSEMENTS HOTELIERS ET DE RESTAURATION</t>
  </si>
  <si>
    <t>METIERS DE L'AMENAGEMENT DU TERRITOIRE ET DE L'URBANISME</t>
  </si>
  <si>
    <t>METIERS DE L’INDUSTRIE : MECATRONIQUE, ROBOTIQUE</t>
  </si>
  <si>
    <t>METIERS DE L’INFORMATIQUE : ADMINISTRATION ET SECURITE DES SYSTEMES ET DES RESEAUX</t>
  </si>
  <si>
    <t>METIERS DE L'INFORMATIQUE : SYSTEMES D'INFORMATION ET GESTION DES BASES DE DONNEES</t>
  </si>
  <si>
    <t>METIERS DU LIVRE : EDITION ET COMMERCE DU LIVRE</t>
  </si>
  <si>
    <t>METIERS DU NUMERIQUE : CONCEPTION, REDACTION ET REALISATION WEB</t>
  </si>
  <si>
    <t>QUALITE, HYGIENE, SECURITE, SANTE, ENVIRONNEMENT</t>
  </si>
  <si>
    <t>AGRONOMIE</t>
  </si>
  <si>
    <t>INSTALLATIONS FRIGORIFIQUES ET DE CONDITIONNEMENT D'AIR</t>
  </si>
  <si>
    <t>MAINTENANCE ET TECHNOLOGIE : SYSTEMES PLURITECHNIQUES</t>
  </si>
  <si>
    <t>MAITRISE DE L'ENERGIE, ELECTRICITE, DEVELOPPEMENT DURABLE</t>
  </si>
  <si>
    <t>TECHNIQUES DU SON ET DE L'IMAGE</t>
  </si>
  <si>
    <t>TECHNICO-COMMERCIAL</t>
  </si>
  <si>
    <t>BIO-INDUSTRIES ET BIOTECHNOLOGIES</t>
  </si>
  <si>
    <t>BOIS ET AMEUBLEMENT</t>
  </si>
  <si>
    <t>CHIMIE ANALYTIQUE, CONTROLE, QUALITE, ENVIRONNEMENT</t>
  </si>
  <si>
    <t>METIERS DU BTP : GENIE CIVIL ET CONSTRUCTION</t>
  </si>
  <si>
    <t>METIERS DU BTP : PERFORMANCE ENERGETIQUE ET ENVIRONNEMENTALE DES BATIMENTS</t>
  </si>
  <si>
    <t>METIERS DE LA RADIOPROTECTION ET DE LA SECURITE NUCLEAIRE</t>
  </si>
  <si>
    <t>ANIMATION, GESTION ET ORGANISATION DES ACTIVITES PHYSIQUES ET SPORTIVES</t>
  </si>
  <si>
    <t>Caractérisation de l'UE</t>
  </si>
  <si>
    <t>TAG 4</t>
  </si>
  <si>
    <t>UNITES D'ENSEIGNEMENT</t>
  </si>
  <si>
    <t>SEMESTRE</t>
  </si>
  <si>
    <t>ELEMENTS CONSTITUTIFS</t>
  </si>
  <si>
    <t>COEFFICIENT</t>
  </si>
  <si>
    <t>Seuil TD</t>
  </si>
  <si>
    <t>Nombre de groupes de CM
(calcul automatique si seuil CM ci-dessus bien complété)</t>
  </si>
  <si>
    <t>EFFECTIFS</t>
  </si>
  <si>
    <t>Nombre de groupes de TD
(calcul automatique si seuil CM ci-dessus bien complété)</t>
  </si>
  <si>
    <t>Nombre de groupes de TP
(calcul automatique si seuil CM ci-dessus bien complété)</t>
  </si>
  <si>
    <t>Prise en charge financière des CM par la formation ici présente  ? 
Oui / Non 
(Liste déroulante)</t>
  </si>
  <si>
    <t>Prise en charge financière des TD par la formation ici présente  ? 
Oui / Non 
(Liste déroulante)</t>
  </si>
  <si>
    <t>Prise en charge financière des TP par la formation ici présente  ? 
Oui / Non 
(Liste déroulante)</t>
  </si>
  <si>
    <t>TOTAL HEURES EQUIVALENT TD</t>
  </si>
  <si>
    <t>à vérifier</t>
  </si>
  <si>
    <t>Type d'UE</t>
  </si>
  <si>
    <r>
      <rPr>
        <b/>
        <sz val="11"/>
        <color theme="1"/>
        <rFont val="Arial"/>
        <family val="2"/>
      </rPr>
      <t>TYPE D'UE</t>
    </r>
    <r>
      <rPr>
        <sz val="11"/>
        <color theme="1"/>
        <rFont val="Arial"/>
        <family val="2"/>
      </rPr>
      <t xml:space="preserve">
O = modalité UE obligatoire (sans choix)
C = modalité de l' UE au choix</t>
    </r>
  </si>
  <si>
    <r>
      <t xml:space="preserve">TAG 1
Professionalisé
</t>
    </r>
    <r>
      <rPr>
        <sz val="11"/>
        <color theme="1"/>
        <rFont val="Arial"/>
        <family val="2"/>
      </rPr>
      <t>(menu déroulant)</t>
    </r>
  </si>
  <si>
    <r>
      <t xml:space="preserve">TAG 2
International 
</t>
    </r>
    <r>
      <rPr>
        <sz val="11"/>
        <color theme="1"/>
        <rFont val="Arial"/>
        <family val="2"/>
      </rPr>
      <t xml:space="preserve">(menu déroulant) </t>
    </r>
  </si>
  <si>
    <r>
      <t xml:space="preserve">TAG 3 
Défis sociétaux 
</t>
    </r>
    <r>
      <rPr>
        <sz val="11"/>
        <color theme="1"/>
        <rFont val="Arial"/>
        <family val="2"/>
      </rPr>
      <t>(menu déroulant)</t>
    </r>
  </si>
  <si>
    <r>
      <t xml:space="preserve">TAG 4 
Disciplinaire
</t>
    </r>
    <r>
      <rPr>
        <sz val="11"/>
        <color theme="1"/>
        <rFont val="Arial"/>
        <family val="2"/>
      </rPr>
      <t xml:space="preserve">(menu déroulant) </t>
    </r>
  </si>
  <si>
    <r>
      <rPr>
        <b/>
        <sz val="11"/>
        <color theme="1"/>
        <rFont val="Arial"/>
        <family val="2"/>
      </rPr>
      <t>TYPE D'EC</t>
    </r>
    <r>
      <rPr>
        <sz val="11"/>
        <color theme="1"/>
        <rFont val="Arial"/>
        <family val="2"/>
      </rPr>
      <t xml:space="preserve">
O = modalité UE obligatoire (sans choix)
C = modalité de l' UE au choix</t>
    </r>
  </si>
  <si>
    <r>
      <t xml:space="preserve">Langue d'enseignement 
</t>
    </r>
    <r>
      <rPr>
        <sz val="11"/>
        <color theme="1"/>
        <rFont val="Arial"/>
        <family val="2"/>
      </rPr>
      <t>(menu déroulant)</t>
    </r>
  </si>
  <si>
    <r>
      <rPr>
        <b/>
        <sz val="11"/>
        <color theme="1"/>
        <rFont val="Arial"/>
        <family val="2"/>
      </rPr>
      <t>MUTUALISATION</t>
    </r>
    <r>
      <rPr>
        <sz val="11"/>
        <color theme="1"/>
        <rFont val="Arial"/>
        <family val="2"/>
      </rPr>
      <t xml:space="preserve">
(menu déroulant)</t>
    </r>
  </si>
  <si>
    <r>
      <rPr>
        <b/>
        <sz val="11"/>
        <color theme="1"/>
        <rFont val="Arial"/>
        <family val="2"/>
      </rPr>
      <t>ECTS</t>
    </r>
    <r>
      <rPr>
        <sz val="11"/>
        <color theme="1"/>
        <rFont val="Arial"/>
        <family val="2"/>
      </rPr>
      <t xml:space="preserve">
1 ECTS = 25h-30h  (volume total de travail attendu de l'étudiant)</t>
    </r>
  </si>
  <si>
    <t>Estimation effectif étudiants (y compris étudiants des formations mutualisées si prise en charge financière par formation)</t>
  </si>
  <si>
    <t>Mention</t>
  </si>
  <si>
    <t xml:space="preserve"> Seuil CM</t>
  </si>
  <si>
    <t xml:space="preserve"> Seuil TP</t>
  </si>
  <si>
    <t>Temps total d'apprentissage maximal
Cours + Evaluations + travail en autonomie</t>
  </si>
  <si>
    <t>Durée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</si>
</sst>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2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1"/>
      <color theme="1"/>
      <name val="Arial"/>
      <family val="2"/>
    </font>
    <font>
      <sz val="11"/>
      <color rgb="FF002060"/>
      <name val="Arial"/>
      <family val="2"/>
    </font>
    <font>
      <sz val="16"/>
      <color theme="0"/>
      <name val="Arial"/>
      <family val="2"/>
    </font>
    <font>
      <b/>
      <sz val="11"/>
      <color rgb="FFFF0000"/>
      <name val="Arial"/>
      <family val="2"/>
    </font>
    <font>
      <sz val="14"/>
      <color rgb="FF002060"/>
      <name val="Arial"/>
      <family val="2"/>
    </font>
    <font>
      <sz val="16"/>
      <color rgb="FF002060"/>
      <name val="Arial"/>
      <family val="2"/>
    </font>
    <font>
      <b/>
      <sz val="14"/>
      <name val="Arial"/>
      <family val="2"/>
    </font>
    <font>
      <sz val="11"/>
      <color rgb="FFFF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color rgb="FFFF0000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sz val="11"/>
      <color theme="8" tint="0.7999816888943144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5"/>
        <bgColor theme="5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  <fill>
      <patternFill patternType="solid">
        <fgColor theme="9"/>
        <bgColor theme="9"/>
      </patternFill>
    </fill>
    <fill>
      <patternFill patternType="solid">
        <fgColor indexed="26"/>
        <bgColor indexed="26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theme="9" tint="-0.24994659260841701"/>
      </left>
      <right style="thin">
        <color indexed="64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rgb="FF0070C0"/>
      </left>
      <right style="thin">
        <color indexed="64"/>
      </right>
      <top style="hair">
        <color rgb="FF0070C0"/>
      </top>
      <bottom style="hair">
        <color rgb="FF0070C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0">
    <xf numFmtId="0" fontId="0" fillId="0" borderId="0"/>
    <xf numFmtId="0" fontId="1" fillId="2" borderId="0" applyNumberFormat="0" applyBorder="0"/>
    <xf numFmtId="0" fontId="1" fillId="5" borderId="0" applyNumberFormat="0" applyBorder="0"/>
    <xf numFmtId="0" fontId="1" fillId="8" borderId="0" applyNumberFormat="0" applyBorder="0"/>
    <xf numFmtId="0" fontId="1" fillId="11" borderId="0" applyNumberFormat="0" applyBorder="0"/>
    <xf numFmtId="0" fontId="1" fillId="14" borderId="0" applyNumberFormat="0" applyBorder="0"/>
    <xf numFmtId="0" fontId="1" fillId="17" borderId="0" applyNumberFormat="0" applyBorder="0"/>
    <xf numFmtId="0" fontId="1" fillId="3" borderId="0" applyNumberFormat="0" applyBorder="0"/>
    <xf numFmtId="0" fontId="1" fillId="6" borderId="0" applyNumberFormat="0" applyBorder="0"/>
    <xf numFmtId="0" fontId="1" fillId="9" borderId="0" applyNumberFormat="0" applyBorder="0"/>
    <xf numFmtId="0" fontId="1" fillId="12" borderId="0" applyNumberFormat="0" applyBorder="0"/>
    <xf numFmtId="0" fontId="1" fillId="15" borderId="0" applyNumberFormat="0" applyBorder="0"/>
    <xf numFmtId="0" fontId="1" fillId="18" borderId="0" applyNumberFormat="0" applyBorder="0"/>
    <xf numFmtId="0" fontId="8" fillId="4" borderId="0" applyNumberFormat="0" applyBorder="0"/>
    <xf numFmtId="0" fontId="8" fillId="7" borderId="0" applyNumberFormat="0" applyBorder="0"/>
    <xf numFmtId="0" fontId="8" fillId="10" borderId="0" applyNumberFormat="0" applyBorder="0"/>
    <xf numFmtId="0" fontId="8" fillId="13" borderId="0" applyNumberFormat="0" applyBorder="0"/>
    <xf numFmtId="0" fontId="8" fillId="16" borderId="0" applyNumberFormat="0" applyBorder="0"/>
    <xf numFmtId="0" fontId="8" fillId="19" borderId="0" applyNumberFormat="0" applyBorder="0"/>
    <xf numFmtId="0" fontId="8" fillId="20" borderId="0" applyNumberFormat="0" applyBorder="0"/>
    <xf numFmtId="0" fontId="8" fillId="21" borderId="0" applyNumberFormat="0" applyBorder="0"/>
    <xf numFmtId="0" fontId="8" fillId="22" borderId="0" applyNumberFormat="0" applyBorder="0"/>
    <xf numFmtId="0" fontId="8" fillId="23" borderId="0" applyNumberFormat="0" applyBorder="0"/>
    <xf numFmtId="0" fontId="8" fillId="24" borderId="0" applyNumberFormat="0" applyBorder="0"/>
    <xf numFmtId="0" fontId="8" fillId="25" borderId="0" applyNumberFormat="0" applyBorder="0"/>
    <xf numFmtId="0" fontId="9" fillId="0" borderId="0" applyNumberFormat="0" applyFill="0" applyBorder="0"/>
    <xf numFmtId="0" fontId="1" fillId="26" borderId="2" applyNumberFormat="0" applyFont="0"/>
    <xf numFmtId="0" fontId="5" fillId="27" borderId="0" applyNumberFormat="0" applyBorder="0"/>
    <xf numFmtId="0" fontId="6" fillId="28" borderId="0" applyNumberFormat="0" applyBorder="0"/>
    <xf numFmtId="0" fontId="1" fillId="0" borderId="0"/>
    <xf numFmtId="0" fontId="1" fillId="0" borderId="0"/>
    <xf numFmtId="0" fontId="1" fillId="0" borderId="0"/>
    <xf numFmtId="0" fontId="4" fillId="29" borderId="0" applyNumberFormat="0" applyBorder="0"/>
    <xf numFmtId="0" fontId="7" fillId="0" borderId="0" applyNumberFormat="0" applyFill="0" applyBorder="0"/>
    <xf numFmtId="0" fontId="10" fillId="0" borderId="0" applyNumberFormat="0" applyFill="0" applyBorder="0"/>
    <xf numFmtId="0" fontId="2" fillId="0" borderId="1" applyNumberFormat="0" applyFill="0"/>
    <xf numFmtId="0" fontId="2" fillId="0" borderId="1" applyNumberFormat="0" applyFill="0"/>
    <xf numFmtId="0" fontId="3" fillId="0" borderId="0" applyNumberFormat="0" applyFill="0" applyBorder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9">
    <xf numFmtId="0" fontId="0" fillId="0" borderId="0" xfId="0"/>
    <xf numFmtId="0" fontId="12" fillId="0" borderId="56" xfId="0" applyFont="1" applyBorder="1"/>
    <xf numFmtId="0" fontId="13" fillId="31" borderId="0" xfId="0" applyFont="1" applyFill="1"/>
    <xf numFmtId="0" fontId="13" fillId="31" borderId="54" xfId="0" applyFont="1" applyFill="1" applyBorder="1" applyAlignment="1"/>
    <xf numFmtId="0" fontId="13" fillId="31" borderId="59" xfId="0" applyFont="1" applyFill="1" applyBorder="1" applyAlignment="1"/>
    <xf numFmtId="0" fontId="13" fillId="31" borderId="55" xfId="0" applyFont="1" applyFill="1" applyBorder="1" applyAlignment="1"/>
    <xf numFmtId="0" fontId="12" fillId="0" borderId="0" xfId="0" applyFont="1"/>
    <xf numFmtId="0" fontId="12" fillId="0" borderId="20" xfId="0" applyFont="1" applyFill="1" applyBorder="1"/>
    <xf numFmtId="0" fontId="12" fillId="0" borderId="0" xfId="0" applyFont="1" applyFill="1" applyBorder="1"/>
    <xf numFmtId="0" fontId="12" fillId="0" borderId="56" xfId="0" applyFont="1" applyFill="1" applyBorder="1"/>
    <xf numFmtId="0" fontId="12" fillId="0" borderId="0" xfId="0" applyFont="1" applyFill="1"/>
    <xf numFmtId="0" fontId="14" fillId="0" borderId="2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12" fillId="0" borderId="2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12" fillId="0" borderId="20" xfId="0" applyFont="1" applyBorder="1"/>
    <xf numFmtId="0" fontId="12" fillId="0" borderId="0" xfId="0" applyFont="1" applyBorder="1"/>
    <xf numFmtId="0" fontId="12" fillId="0" borderId="47" xfId="0" applyFont="1" applyBorder="1"/>
    <xf numFmtId="0" fontId="12" fillId="0" borderId="44" xfId="0" applyFont="1" applyBorder="1"/>
    <xf numFmtId="0" fontId="12" fillId="0" borderId="45" xfId="0" applyFont="1" applyBorder="1"/>
    <xf numFmtId="0" fontId="14" fillId="0" borderId="0" xfId="0" applyFont="1" applyFill="1" applyBorder="1" applyAlignment="1">
      <alignment vertical="top" wrapText="1"/>
    </xf>
    <xf numFmtId="0" fontId="12" fillId="0" borderId="56" xfId="0" applyFont="1" applyBorder="1" applyAlignment="1">
      <alignment wrapText="1"/>
    </xf>
    <xf numFmtId="0" fontId="12" fillId="0" borderId="60" xfId="0" applyFont="1" applyFill="1" applyBorder="1" applyAlignment="1">
      <alignment wrapText="1"/>
    </xf>
    <xf numFmtId="0" fontId="12" fillId="0" borderId="61" xfId="0" applyFont="1" applyBorder="1" applyAlignment="1">
      <alignment wrapText="1"/>
    </xf>
    <xf numFmtId="0" fontId="12" fillId="0" borderId="61" xfId="0" applyFont="1" applyFill="1" applyBorder="1" applyAlignment="1">
      <alignment wrapText="1"/>
    </xf>
    <xf numFmtId="0" fontId="15" fillId="32" borderId="0" xfId="0" applyFont="1" applyFill="1"/>
    <xf numFmtId="0" fontId="16" fillId="32" borderId="0" xfId="0" applyFont="1" applyFill="1" applyBorder="1"/>
    <xf numFmtId="0" fontId="15" fillId="32" borderId="0" xfId="0" applyFont="1" applyFill="1" applyBorder="1"/>
    <xf numFmtId="0" fontId="17" fillId="31" borderId="41" xfId="0" applyFont="1" applyFill="1" applyBorder="1" applyAlignment="1">
      <alignment horizontal="center"/>
    </xf>
    <xf numFmtId="0" fontId="18" fillId="32" borderId="0" xfId="0" applyFont="1" applyFill="1"/>
    <xf numFmtId="0" fontId="15" fillId="0" borderId="0" xfId="0" applyFont="1"/>
    <xf numFmtId="0" fontId="19" fillId="0" borderId="32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32" borderId="0" xfId="0" applyFont="1" applyFill="1" applyBorder="1" applyAlignment="1"/>
    <xf numFmtId="43" fontId="16" fillId="32" borderId="0" xfId="39" applyFont="1" applyFill="1" applyBorder="1" applyAlignment="1"/>
    <xf numFmtId="43" fontId="15" fillId="32" borderId="0" xfId="39" applyFont="1" applyFill="1" applyBorder="1" applyAlignment="1"/>
    <xf numFmtId="0" fontId="21" fillId="32" borderId="63" xfId="0" applyFont="1" applyFill="1" applyBorder="1"/>
    <xf numFmtId="0" fontId="22" fillId="32" borderId="0" xfId="0" applyFont="1" applyFill="1" applyBorder="1"/>
    <xf numFmtId="0" fontId="21" fillId="32" borderId="19" xfId="0" applyFont="1" applyFill="1" applyBorder="1"/>
    <xf numFmtId="43" fontId="21" fillId="32" borderId="0" xfId="39" applyFont="1" applyFill="1" applyBorder="1" applyAlignment="1">
      <alignment horizontal="right" vertical="top"/>
    </xf>
    <xf numFmtId="0" fontId="21" fillId="32" borderId="0" xfId="0" applyFont="1" applyFill="1" applyBorder="1"/>
    <xf numFmtId="0" fontId="18" fillId="32" borderId="0" xfId="0" applyFont="1" applyFill="1" applyBorder="1"/>
    <xf numFmtId="0" fontId="22" fillId="32" borderId="0" xfId="0" applyFont="1" applyFill="1" applyBorder="1" applyAlignment="1">
      <alignment horizontal="center" vertical="center"/>
    </xf>
    <xf numFmtId="0" fontId="25" fillId="32" borderId="0" xfId="0" applyFont="1" applyFill="1" applyAlignment="1">
      <alignment horizontal="center" vertical="center"/>
    </xf>
    <xf numFmtId="0" fontId="30" fillId="35" borderId="14" xfId="0" applyFont="1" applyFill="1" applyBorder="1" applyAlignment="1" applyProtection="1">
      <alignment horizontal="center" vertical="center" wrapText="1"/>
      <protection locked="0"/>
    </xf>
    <xf numFmtId="0" fontId="30" fillId="35" borderId="12" xfId="0" applyFont="1" applyFill="1" applyBorder="1" applyAlignment="1" applyProtection="1">
      <alignment horizontal="center" vertical="center" wrapText="1"/>
      <protection locked="0"/>
    </xf>
    <xf numFmtId="0" fontId="30" fillId="35" borderId="13" xfId="0" applyFont="1" applyFill="1" applyBorder="1" applyAlignment="1" applyProtection="1">
      <alignment horizontal="center" vertical="center" wrapText="1"/>
      <protection locked="0"/>
    </xf>
    <xf numFmtId="0" fontId="30" fillId="35" borderId="45" xfId="0" applyFont="1" applyFill="1" applyBorder="1" applyAlignment="1" applyProtection="1">
      <alignment horizontal="center" vertical="center" wrapText="1"/>
      <protection locked="0"/>
    </xf>
    <xf numFmtId="0" fontId="30" fillId="35" borderId="66" xfId="0" applyFont="1" applyFill="1" applyBorder="1" applyAlignment="1" applyProtection="1">
      <alignment horizontal="center" vertical="center" wrapText="1"/>
      <protection locked="0"/>
    </xf>
    <xf numFmtId="0" fontId="30" fillId="35" borderId="33" xfId="0" applyFont="1" applyFill="1" applyBorder="1" applyAlignment="1" applyProtection="1">
      <alignment horizontal="center" vertical="center" wrapText="1"/>
      <protection locked="0"/>
    </xf>
    <xf numFmtId="0" fontId="30" fillId="35" borderId="47" xfId="0" applyFont="1" applyFill="1" applyBorder="1" applyAlignment="1" applyProtection="1">
      <alignment horizontal="center" vertical="center" wrapText="1"/>
      <protection locked="0"/>
    </xf>
    <xf numFmtId="0" fontId="30" fillId="35" borderId="43" xfId="0" applyFont="1" applyFill="1" applyBorder="1" applyAlignment="1" applyProtection="1">
      <alignment horizontal="center" vertical="center" wrapText="1"/>
      <protection locked="0"/>
    </xf>
    <xf numFmtId="0" fontId="30" fillId="35" borderId="49" xfId="0" applyFont="1" applyFill="1" applyBorder="1" applyAlignment="1" applyProtection="1">
      <alignment horizontal="center" vertical="center" wrapText="1"/>
      <protection locked="0"/>
    </xf>
    <xf numFmtId="0" fontId="30" fillId="35" borderId="43" xfId="0" applyFont="1" applyFill="1" applyBorder="1" applyAlignment="1" applyProtection="1">
      <alignment horizontal="center" vertical="center" wrapText="1"/>
    </xf>
    <xf numFmtId="0" fontId="30" fillId="35" borderId="7" xfId="0" applyFont="1" applyFill="1" applyBorder="1" applyAlignment="1" applyProtection="1">
      <alignment horizontal="center" vertical="center" wrapText="1"/>
    </xf>
    <xf numFmtId="0" fontId="31" fillId="35" borderId="6" xfId="0" applyFont="1" applyFill="1" applyBorder="1" applyAlignment="1" applyProtection="1">
      <alignment horizontal="center" vertical="center" wrapText="1"/>
      <protection locked="0"/>
    </xf>
    <xf numFmtId="1" fontId="31" fillId="35" borderId="6" xfId="0" applyNumberFormat="1" applyFont="1" applyFill="1" applyBorder="1" applyAlignment="1" applyProtection="1">
      <alignment horizontal="center" vertical="center" wrapText="1"/>
      <protection locked="0"/>
    </xf>
    <xf numFmtId="1" fontId="31" fillId="35" borderId="8" xfId="0" applyNumberFormat="1" applyFont="1" applyFill="1" applyBorder="1" applyAlignment="1" applyProtection="1">
      <alignment horizontal="center" vertical="center" wrapText="1"/>
      <protection locked="0"/>
    </xf>
    <xf numFmtId="0" fontId="31" fillId="35" borderId="5" xfId="0" applyFont="1" applyFill="1" applyBorder="1" applyAlignment="1" applyProtection="1">
      <alignment horizontal="center" vertical="center" wrapText="1"/>
      <protection locked="0"/>
    </xf>
    <xf numFmtId="0" fontId="33" fillId="0" borderId="5" xfId="0" applyFont="1" applyBorder="1" applyAlignment="1" applyProtection="1">
      <alignment horizontal="left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0" borderId="8" xfId="0" applyFont="1" applyBorder="1" applyAlignment="1" applyProtection="1">
      <alignment horizontal="center" vertical="center" wrapText="1"/>
      <protection locked="0"/>
    </xf>
    <xf numFmtId="0" fontId="34" fillId="0" borderId="7" xfId="0" applyFont="1" applyBorder="1" applyAlignment="1" applyProtection="1">
      <alignment horizontal="left" vertical="top" wrapText="1"/>
      <protection locked="0"/>
    </xf>
    <xf numFmtId="0" fontId="34" fillId="0" borderId="6" xfId="0" applyFont="1" applyBorder="1" applyAlignment="1" applyProtection="1">
      <alignment horizontal="left" vertical="top" wrapText="1"/>
      <protection locked="0"/>
    </xf>
    <xf numFmtId="0" fontId="34" fillId="0" borderId="8" xfId="0" applyFont="1" applyBorder="1" applyAlignment="1" applyProtection="1">
      <alignment horizontal="left" vertical="top" wrapText="1"/>
      <protection locked="0"/>
    </xf>
    <xf numFmtId="0" fontId="34" fillId="0" borderId="5" xfId="0" applyFont="1" applyBorder="1" applyAlignment="1" applyProtection="1">
      <alignment horizontal="center" vertical="center" wrapText="1"/>
      <protection locked="0"/>
    </xf>
    <xf numFmtId="0" fontId="34" fillId="0" borderId="4" xfId="0" applyFont="1" applyBorder="1" applyAlignment="1" applyProtection="1">
      <alignment horizontal="center" vertical="center" wrapText="1"/>
      <protection locked="0"/>
    </xf>
    <xf numFmtId="0" fontId="34" fillId="0" borderId="34" xfId="0" applyFont="1" applyBorder="1" applyAlignment="1" applyProtection="1">
      <alignment horizontal="center" vertical="center" wrapText="1"/>
      <protection locked="0"/>
    </xf>
    <xf numFmtId="0" fontId="34" fillId="0" borderId="3" xfId="0" applyFont="1" applyBorder="1" applyAlignment="1" applyProtection="1">
      <alignment horizontal="center" vertical="center" wrapText="1"/>
      <protection locked="0"/>
    </xf>
    <xf numFmtId="0" fontId="34" fillId="0" borderId="39" xfId="0" applyFont="1" applyBorder="1" applyAlignment="1" applyProtection="1">
      <alignment horizontal="center" vertical="center" wrapText="1"/>
      <protection locked="0"/>
    </xf>
    <xf numFmtId="0" fontId="34" fillId="0" borderId="34" xfId="0" applyFont="1" applyBorder="1" applyAlignment="1" applyProtection="1">
      <alignment horizontal="center" vertical="center" wrapText="1"/>
    </xf>
    <xf numFmtId="0" fontId="34" fillId="0" borderId="7" xfId="0" applyFont="1" applyBorder="1" applyAlignment="1" applyProtection="1">
      <alignment horizontal="center" vertical="center" wrapText="1"/>
    </xf>
    <xf numFmtId="0" fontId="35" fillId="0" borderId="5" xfId="0" applyFont="1" applyBorder="1" applyAlignment="1" applyProtection="1">
      <alignment horizontal="center" vertical="center" wrapText="1"/>
      <protection locked="0"/>
    </xf>
    <xf numFmtId="0" fontId="35" fillId="0" borderId="6" xfId="0" applyFont="1" applyBorder="1" applyAlignment="1" applyProtection="1">
      <alignment horizontal="center" vertical="center" wrapText="1"/>
      <protection locked="0"/>
    </xf>
    <xf numFmtId="1" fontId="31" fillId="32" borderId="6" xfId="0" applyNumberFormat="1" applyFont="1" applyFill="1" applyBorder="1" applyAlignment="1" applyProtection="1">
      <alignment horizontal="center" vertical="center" wrapText="1"/>
      <protection locked="0"/>
    </xf>
    <xf numFmtId="1" fontId="35" fillId="30" borderId="8" xfId="0" applyNumberFormat="1" applyFont="1" applyFill="1" applyBorder="1" applyAlignment="1" applyProtection="1">
      <alignment horizontal="center" vertical="center" wrapText="1"/>
      <protection locked="0"/>
    </xf>
    <xf numFmtId="1" fontId="35" fillId="0" borderId="7" xfId="0" applyNumberFormat="1" applyFont="1" applyBorder="1" applyAlignment="1" applyProtection="1">
      <alignment horizontal="center" vertical="center" wrapText="1"/>
      <protection locked="0"/>
    </xf>
    <xf numFmtId="0" fontId="31" fillId="32" borderId="6" xfId="0" applyFont="1" applyFill="1" applyBorder="1" applyAlignment="1" applyProtection="1">
      <alignment horizontal="center" vertical="center" wrapText="1"/>
      <protection locked="0"/>
    </xf>
    <xf numFmtId="0" fontId="35" fillId="30" borderId="8" xfId="0" applyFont="1" applyFill="1" applyBorder="1" applyAlignment="1" applyProtection="1">
      <alignment horizontal="center" vertical="center" wrapText="1"/>
    </xf>
    <xf numFmtId="0" fontId="35" fillId="32" borderId="7" xfId="0" applyFont="1" applyFill="1" applyBorder="1" applyAlignment="1" applyProtection="1">
      <alignment horizontal="center" vertical="center" wrapText="1"/>
    </xf>
    <xf numFmtId="0" fontId="34" fillId="0" borderId="6" xfId="0" applyFont="1" applyBorder="1" applyAlignment="1" applyProtection="1">
      <alignment horizontal="center" vertical="center" wrapText="1"/>
    </xf>
    <xf numFmtId="0" fontId="34" fillId="30" borderId="8" xfId="0" applyFont="1" applyFill="1" applyBorder="1" applyAlignment="1" applyProtection="1">
      <alignment horizontal="center" vertical="center" wrapText="1"/>
    </xf>
    <xf numFmtId="9" fontId="33" fillId="0" borderId="8" xfId="38" applyFont="1" applyBorder="1" applyAlignment="1" applyProtection="1">
      <alignment horizontal="center" vertical="center" wrapText="1"/>
      <protection locked="0"/>
    </xf>
    <xf numFmtId="0" fontId="36" fillId="32" borderId="0" xfId="0" applyFont="1" applyFill="1"/>
    <xf numFmtId="0" fontId="37" fillId="32" borderId="0" xfId="0" applyFont="1" applyFill="1"/>
    <xf numFmtId="0" fontId="36" fillId="0" borderId="0" xfId="0" applyFont="1"/>
    <xf numFmtId="0" fontId="37" fillId="0" borderId="0" xfId="0" applyFont="1"/>
    <xf numFmtId="0" fontId="37" fillId="0" borderId="5" xfId="0" applyFont="1" applyBorder="1" applyAlignment="1" applyProtection="1">
      <alignment horizontal="center" vertical="center" wrapText="1"/>
      <protection locked="0"/>
    </xf>
    <xf numFmtId="0" fontId="37" fillId="0" borderId="6" xfId="0" applyFont="1" applyBorder="1" applyAlignment="1" applyProtection="1">
      <alignment horizontal="center" vertical="center" wrapText="1"/>
      <protection locked="0"/>
    </xf>
    <xf numFmtId="0" fontId="37" fillId="0" borderId="4" xfId="0" applyFont="1" applyBorder="1" applyAlignment="1" applyProtection="1">
      <alignment horizontal="center" vertical="center" wrapText="1"/>
      <protection locked="0"/>
    </xf>
    <xf numFmtId="0" fontId="35" fillId="0" borderId="6" xfId="0" applyFont="1" applyBorder="1" applyAlignment="1" applyProtection="1">
      <alignment horizontal="center" vertical="center" wrapText="1"/>
    </xf>
    <xf numFmtId="0" fontId="37" fillId="0" borderId="7" xfId="0" applyFont="1" applyBorder="1" applyAlignment="1" applyProtection="1">
      <alignment horizontal="left" vertical="top" wrapText="1"/>
      <protection locked="0"/>
    </xf>
    <xf numFmtId="0" fontId="37" fillId="0" borderId="6" xfId="0" applyFont="1" applyBorder="1" applyAlignment="1" applyProtection="1">
      <alignment horizontal="left" vertical="top" wrapText="1"/>
      <protection locked="0"/>
    </xf>
    <xf numFmtId="0" fontId="37" fillId="0" borderId="8" xfId="0" applyFont="1" applyBorder="1" applyAlignment="1" applyProtection="1">
      <alignment horizontal="left" vertical="top" wrapText="1"/>
      <protection locked="0"/>
    </xf>
    <xf numFmtId="0" fontId="37" fillId="0" borderId="34" xfId="0" applyFont="1" applyBorder="1" applyAlignment="1" applyProtection="1">
      <alignment horizontal="center" vertical="center" wrapText="1"/>
      <protection locked="0"/>
    </xf>
    <xf numFmtId="0" fontId="30" fillId="0" borderId="5" xfId="0" applyFont="1" applyBorder="1" applyAlignment="1" applyProtection="1">
      <alignment horizontal="center" vertical="center" wrapText="1"/>
      <protection locked="0"/>
    </xf>
    <xf numFmtId="0" fontId="30" fillId="0" borderId="6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34" xfId="0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0" fontId="30" fillId="0" borderId="34" xfId="0" applyFont="1" applyBorder="1" applyAlignment="1" applyProtection="1">
      <alignment horizontal="center" vertical="center" wrapText="1"/>
      <protection locked="0"/>
    </xf>
    <xf numFmtId="0" fontId="30" fillId="0" borderId="39" xfId="0" applyFont="1" applyBorder="1" applyAlignment="1" applyProtection="1">
      <alignment horizontal="center" vertical="center" wrapText="1"/>
      <protection locked="0"/>
    </xf>
    <xf numFmtId="0" fontId="30" fillId="0" borderId="34" xfId="0" applyFont="1" applyBorder="1" applyAlignment="1" applyProtection="1">
      <alignment horizontal="center" vertical="center" wrapText="1"/>
    </xf>
    <xf numFmtId="0" fontId="30" fillId="0" borderId="7" xfId="0" applyFont="1" applyBorder="1" applyAlignment="1" applyProtection="1">
      <alignment horizontal="center" vertical="center" wrapText="1"/>
    </xf>
    <xf numFmtId="0" fontId="31" fillId="0" borderId="5" xfId="0" applyFont="1" applyBorder="1" applyAlignment="1" applyProtection="1">
      <alignment horizontal="center" vertical="center" wrapText="1"/>
      <protection locked="0"/>
    </xf>
    <xf numFmtId="0" fontId="31" fillId="0" borderId="6" xfId="0" applyFont="1" applyBorder="1" applyAlignment="1" applyProtection="1">
      <alignment horizontal="center" vertical="center" wrapText="1"/>
      <protection locked="0"/>
    </xf>
    <xf numFmtId="1" fontId="31" fillId="0" borderId="7" xfId="0" applyNumberFormat="1" applyFont="1" applyBorder="1" applyAlignment="1" applyProtection="1">
      <alignment horizontal="center" vertical="center" wrapText="1"/>
      <protection locked="0"/>
    </xf>
    <xf numFmtId="0" fontId="31" fillId="32" borderId="7" xfId="0" applyFont="1" applyFill="1" applyBorder="1" applyAlignment="1" applyProtection="1">
      <alignment horizontal="center" vertical="center" wrapText="1"/>
    </xf>
    <xf numFmtId="0" fontId="31" fillId="0" borderId="6" xfId="0" applyFont="1" applyBorder="1" applyAlignment="1" applyProtection="1">
      <alignment horizontal="center" vertical="center" wrapText="1"/>
    </xf>
    <xf numFmtId="0" fontId="30" fillId="0" borderId="5" xfId="0" applyFont="1" applyBorder="1" applyAlignment="1" applyProtection="1">
      <alignment horizontal="center" vertical="center" wrapText="1"/>
    </xf>
    <xf numFmtId="0" fontId="30" fillId="0" borderId="6" xfId="0" applyFont="1" applyBorder="1" applyAlignment="1" applyProtection="1">
      <alignment horizontal="center" vertical="center" wrapText="1"/>
    </xf>
    <xf numFmtId="9" fontId="38" fillId="0" borderId="8" xfId="38" applyFont="1" applyBorder="1" applyAlignment="1" applyProtection="1">
      <alignment horizontal="center" vertical="center" wrapText="1"/>
      <protection locked="0"/>
    </xf>
    <xf numFmtId="0" fontId="15" fillId="35" borderId="8" xfId="0" applyFont="1" applyFill="1" applyBorder="1" applyAlignment="1" applyProtection="1">
      <alignment horizontal="center" vertical="center" wrapText="1"/>
      <protection locked="0"/>
    </xf>
    <xf numFmtId="0" fontId="15" fillId="35" borderId="7" xfId="0" applyFont="1" applyFill="1" applyBorder="1" applyAlignment="1" applyProtection="1">
      <alignment horizontal="left" vertical="top" wrapText="1"/>
      <protection locked="0"/>
    </xf>
    <xf numFmtId="0" fontId="15" fillId="35" borderId="6" xfId="0" applyFont="1" applyFill="1" applyBorder="1" applyAlignment="1" applyProtection="1">
      <alignment horizontal="left" vertical="top" wrapText="1"/>
      <protection locked="0"/>
    </xf>
    <xf numFmtId="0" fontId="15" fillId="35" borderId="8" xfId="0" applyFont="1" applyFill="1" applyBorder="1" applyAlignment="1" applyProtection="1">
      <alignment horizontal="left" vertical="top" wrapText="1"/>
      <protection locked="0"/>
    </xf>
    <xf numFmtId="0" fontId="15" fillId="35" borderId="5" xfId="0" applyFont="1" applyFill="1" applyBorder="1" applyAlignment="1" applyProtection="1">
      <alignment horizontal="center" vertical="center" wrapText="1"/>
      <protection locked="0"/>
    </xf>
    <xf numFmtId="0" fontId="15" fillId="35" borderId="6" xfId="0" applyFont="1" applyFill="1" applyBorder="1" applyAlignment="1" applyProtection="1">
      <alignment horizontal="center" vertical="center" wrapText="1"/>
      <protection locked="0"/>
    </xf>
    <xf numFmtId="0" fontId="15" fillId="35" borderId="4" xfId="0" applyFont="1" applyFill="1" applyBorder="1" applyAlignment="1" applyProtection="1">
      <alignment horizontal="center" vertical="center" wrapText="1"/>
      <protection locked="0"/>
    </xf>
    <xf numFmtId="0" fontId="15" fillId="35" borderId="34" xfId="0" applyFont="1" applyFill="1" applyBorder="1" applyAlignment="1" applyProtection="1">
      <alignment horizontal="center" vertical="center" wrapText="1"/>
      <protection locked="0"/>
    </xf>
    <xf numFmtId="0" fontId="15" fillId="35" borderId="3" xfId="0" applyFont="1" applyFill="1" applyBorder="1" applyAlignment="1" applyProtection="1">
      <alignment horizontal="center" vertical="center" wrapText="1"/>
      <protection locked="0"/>
    </xf>
    <xf numFmtId="0" fontId="30" fillId="35" borderId="39" xfId="0" applyFont="1" applyFill="1" applyBorder="1" applyAlignment="1" applyProtection="1">
      <alignment horizontal="center" vertical="center" wrapText="1"/>
      <protection locked="0"/>
    </xf>
    <xf numFmtId="0" fontId="30" fillId="35" borderId="34" xfId="0" applyFont="1" applyFill="1" applyBorder="1" applyAlignment="1" applyProtection="1">
      <alignment horizontal="center" vertical="center" wrapText="1"/>
    </xf>
    <xf numFmtId="1" fontId="27" fillId="35" borderId="7" xfId="0" applyNumberFormat="1" applyFont="1" applyFill="1" applyBorder="1" applyAlignment="1" applyProtection="1">
      <alignment horizontal="center" vertical="center" wrapText="1"/>
      <protection locked="0"/>
    </xf>
    <xf numFmtId="0" fontId="27" fillId="35" borderId="5" xfId="0" applyFont="1" applyFill="1" applyBorder="1" applyAlignment="1" applyProtection="1">
      <alignment horizontal="center" vertical="center" wrapText="1"/>
      <protection locked="0"/>
    </xf>
    <xf numFmtId="0" fontId="27" fillId="35" borderId="6" xfId="0" applyFont="1" applyFill="1" applyBorder="1" applyAlignment="1" applyProtection="1">
      <alignment horizontal="center" vertical="center" wrapText="1"/>
      <protection locked="0"/>
    </xf>
    <xf numFmtId="0" fontId="27" fillId="35" borderId="7" xfId="0" applyFont="1" applyFill="1" applyBorder="1" applyAlignment="1" applyProtection="1">
      <alignment horizontal="center" vertical="center" wrapText="1"/>
      <protection locked="0"/>
    </xf>
    <xf numFmtId="0" fontId="30" fillId="0" borderId="7" xfId="0" applyFont="1" applyBorder="1" applyAlignment="1" applyProtection="1">
      <alignment horizontal="left" vertical="top" wrapText="1"/>
      <protection locked="0"/>
    </xf>
    <xf numFmtId="0" fontId="30" fillId="0" borderId="6" xfId="0" applyFont="1" applyBorder="1" applyAlignment="1" applyProtection="1">
      <alignment horizontal="left" vertical="top" wrapText="1"/>
      <protection locked="0"/>
    </xf>
    <xf numFmtId="0" fontId="30" fillId="0" borderId="8" xfId="0" applyFont="1" applyBorder="1" applyAlignment="1" applyProtection="1">
      <alignment horizontal="left" vertical="top" wrapText="1"/>
      <protection locked="0"/>
    </xf>
    <xf numFmtId="0" fontId="30" fillId="0" borderId="4" xfId="0" applyFont="1" applyBorder="1" applyAlignment="1" applyProtection="1">
      <alignment horizontal="center" vertical="center" wrapText="1"/>
      <protection locked="0"/>
    </xf>
    <xf numFmtId="1" fontId="30" fillId="0" borderId="7" xfId="0" applyNumberFormat="1" applyFont="1" applyBorder="1" applyAlignment="1" applyProtection="1">
      <alignment horizontal="center" vertical="center" wrapText="1"/>
      <protection locked="0"/>
    </xf>
    <xf numFmtId="0" fontId="30" fillId="32" borderId="7" xfId="0" applyFont="1" applyFill="1" applyBorder="1" applyAlignment="1" applyProtection="1">
      <alignment horizontal="center" vertical="center" wrapText="1"/>
    </xf>
    <xf numFmtId="9" fontId="30" fillId="0" borderId="8" xfId="38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vertical="center" wrapText="1"/>
      <protection locked="0"/>
    </xf>
    <xf numFmtId="0" fontId="15" fillId="0" borderId="6" xfId="0" applyFont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vertical="center" wrapText="1"/>
      <protection locked="0"/>
    </xf>
    <xf numFmtId="0" fontId="15" fillId="0" borderId="3" xfId="0" applyFont="1" applyBorder="1" applyAlignment="1" applyProtection="1">
      <alignment vertical="center" wrapText="1"/>
      <protection locked="0"/>
    </xf>
    <xf numFmtId="0" fontId="15" fillId="0" borderId="34" xfId="0" applyFont="1" applyBorder="1" applyAlignment="1" applyProtection="1">
      <alignment vertical="center" wrapText="1"/>
      <protection locked="0"/>
    </xf>
    <xf numFmtId="0" fontId="15" fillId="0" borderId="39" xfId="0" applyFont="1" applyBorder="1" applyAlignment="1" applyProtection="1">
      <alignment vertical="center" wrapText="1"/>
      <protection locked="0"/>
    </xf>
    <xf numFmtId="0" fontId="15" fillId="0" borderId="31" xfId="0" applyFont="1" applyBorder="1" applyAlignment="1" applyProtection="1">
      <alignment vertical="center" wrapText="1"/>
      <protection locked="0"/>
    </xf>
    <xf numFmtId="0" fontId="15" fillId="0" borderId="10" xfId="0" applyFont="1" applyBorder="1" applyAlignment="1" applyProtection="1">
      <alignment vertical="center" wrapText="1"/>
      <protection locked="0"/>
    </xf>
    <xf numFmtId="0" fontId="15" fillId="0" borderId="11" xfId="0" applyFont="1" applyBorder="1" applyAlignment="1" applyProtection="1">
      <alignment vertical="center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31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15" fillId="0" borderId="35" xfId="0" applyFont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vertical="center" wrapText="1"/>
      <protection locked="0"/>
    </xf>
    <xf numFmtId="0" fontId="15" fillId="0" borderId="35" xfId="0" applyFont="1" applyBorder="1" applyAlignment="1" applyProtection="1">
      <alignment vertical="center" wrapText="1"/>
      <protection locked="0"/>
    </xf>
    <xf numFmtId="0" fontId="15" fillId="0" borderId="40" xfId="0" applyFont="1" applyBorder="1" applyAlignment="1" applyProtection="1">
      <alignment vertical="center" wrapText="1"/>
      <protection locked="0"/>
    </xf>
    <xf numFmtId="0" fontId="30" fillId="0" borderId="35" xfId="0" applyFont="1" applyBorder="1" applyAlignment="1" applyProtection="1">
      <alignment horizontal="center" vertical="center" wrapText="1"/>
    </xf>
    <xf numFmtId="0" fontId="30" fillId="0" borderId="9" xfId="0" applyFont="1" applyBorder="1" applyAlignment="1" applyProtection="1">
      <alignment horizontal="center" vertical="center" wrapText="1"/>
    </xf>
    <xf numFmtId="0" fontId="31" fillId="0" borderId="31" xfId="0" applyFont="1" applyBorder="1" applyAlignment="1" applyProtection="1">
      <alignment horizontal="center" vertical="center" wrapText="1"/>
      <protection locked="0"/>
    </xf>
    <xf numFmtId="0" fontId="31" fillId="0" borderId="10" xfId="0" applyFont="1" applyBorder="1" applyAlignment="1" applyProtection="1">
      <alignment horizontal="center" vertical="center" wrapText="1"/>
      <protection locked="0"/>
    </xf>
    <xf numFmtId="1" fontId="31" fillId="0" borderId="9" xfId="0" applyNumberFormat="1" applyFont="1" applyBorder="1" applyAlignment="1" applyProtection="1">
      <alignment horizontal="center" vertical="center" wrapText="1"/>
      <protection locked="0"/>
    </xf>
    <xf numFmtId="0" fontId="31" fillId="32" borderId="9" xfId="0" applyFont="1" applyFill="1" applyBorder="1" applyAlignment="1" applyProtection="1">
      <alignment horizontal="center" vertical="center" wrapText="1"/>
    </xf>
    <xf numFmtId="0" fontId="31" fillId="0" borderId="10" xfId="0" applyFont="1" applyBorder="1" applyAlignment="1" applyProtection="1">
      <alignment horizontal="center" vertical="center" wrapText="1"/>
    </xf>
    <xf numFmtId="0" fontId="30" fillId="0" borderId="31" xfId="0" applyFont="1" applyBorder="1" applyAlignment="1" applyProtection="1">
      <alignment horizontal="center" vertical="center" wrapText="1"/>
    </xf>
    <xf numFmtId="0" fontId="30" fillId="0" borderId="10" xfId="0" applyFont="1" applyBorder="1" applyAlignment="1" applyProtection="1">
      <alignment horizontal="center" vertical="center" wrapText="1"/>
    </xf>
    <xf numFmtId="9" fontId="30" fillId="0" borderId="11" xfId="38" applyFont="1" applyBorder="1" applyAlignment="1" applyProtection="1">
      <alignment horizontal="center" vertical="center" wrapText="1"/>
      <protection locked="0"/>
    </xf>
    <xf numFmtId="43" fontId="15" fillId="32" borderId="36" xfId="39" applyFont="1" applyFill="1" applyBorder="1" applyAlignment="1" applyProtection="1">
      <alignment vertical="center"/>
      <protection locked="0"/>
    </xf>
    <xf numFmtId="43" fontId="15" fillId="32" borderId="0" xfId="39" applyFont="1" applyFill="1" applyBorder="1" applyAlignment="1" applyProtection="1">
      <alignment horizontal="left" vertical="top"/>
      <protection locked="0"/>
    </xf>
    <xf numFmtId="43" fontId="15" fillId="32" borderId="0" xfId="39" applyFont="1" applyFill="1" applyBorder="1" applyAlignment="1" applyProtection="1">
      <alignment vertical="center"/>
      <protection locked="0"/>
    </xf>
    <xf numFmtId="0" fontId="15" fillId="32" borderId="0" xfId="0" applyFont="1" applyFill="1" applyBorder="1" applyAlignment="1" applyProtection="1">
      <alignment horizontal="right" vertical="center"/>
      <protection locked="0"/>
    </xf>
    <xf numFmtId="0" fontId="28" fillId="32" borderId="24" xfId="0" applyFont="1" applyFill="1" applyBorder="1" applyAlignment="1" applyProtection="1">
      <alignment horizontal="center" vertical="center"/>
      <protection locked="0"/>
    </xf>
    <xf numFmtId="0" fontId="28" fillId="32" borderId="25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2" borderId="18" xfId="0" applyFont="1" applyFill="1" applyBorder="1" applyAlignment="1" applyProtection="1">
      <alignment horizontal="center" vertical="center"/>
      <protection locked="0"/>
    </xf>
    <xf numFmtId="1" fontId="18" fillId="32" borderId="69" xfId="0" applyNumberFormat="1" applyFont="1" applyFill="1" applyBorder="1" applyAlignment="1" applyProtection="1">
      <alignment horizontal="center" vertical="center"/>
      <protection locked="0"/>
    </xf>
    <xf numFmtId="1" fontId="18" fillId="32" borderId="26" xfId="0" applyNumberFormat="1" applyFont="1" applyFill="1" applyBorder="1" applyAlignment="1" applyProtection="1">
      <alignment horizontal="center" vertical="center"/>
      <protection locked="0"/>
    </xf>
    <xf numFmtId="1" fontId="28" fillId="32" borderId="24" xfId="0" applyNumberFormat="1" applyFont="1" applyFill="1" applyBorder="1" applyAlignment="1" applyProtection="1">
      <alignment horizontal="center" vertical="center"/>
      <protection locked="0"/>
    </xf>
    <xf numFmtId="1" fontId="18" fillId="32" borderId="65" xfId="0" applyNumberFormat="1" applyFont="1" applyFill="1" applyBorder="1" applyAlignment="1">
      <alignment horizontal="center" vertical="center"/>
    </xf>
    <xf numFmtId="1" fontId="18" fillId="32" borderId="26" xfId="0" applyNumberFormat="1" applyFont="1" applyFill="1" applyBorder="1" applyAlignment="1">
      <alignment horizontal="center" vertical="center"/>
    </xf>
    <xf numFmtId="1" fontId="28" fillId="32" borderId="24" xfId="0" applyNumberFormat="1" applyFont="1" applyFill="1" applyBorder="1" applyAlignment="1">
      <alignment horizontal="center" vertical="center"/>
    </xf>
    <xf numFmtId="1" fontId="28" fillId="32" borderId="27" xfId="0" applyNumberFormat="1" applyFont="1" applyFill="1" applyBorder="1" applyAlignment="1">
      <alignment horizontal="center" vertical="center"/>
    </xf>
    <xf numFmtId="1" fontId="28" fillId="32" borderId="26" xfId="0" applyNumberFormat="1" applyFont="1" applyFill="1" applyBorder="1" applyAlignment="1">
      <alignment horizontal="center" vertical="center"/>
    </xf>
    <xf numFmtId="0" fontId="15" fillId="32" borderId="19" xfId="0" applyFont="1" applyFill="1" applyBorder="1" applyAlignment="1" applyProtection="1">
      <alignment horizontal="center" vertical="center" wrapText="1"/>
      <protection locked="0"/>
    </xf>
    <xf numFmtId="0" fontId="15" fillId="32" borderId="0" xfId="0" applyFont="1" applyFill="1" applyBorder="1" applyAlignment="1">
      <alignment horizontal="left" vertical="center"/>
    </xf>
    <xf numFmtId="0" fontId="15" fillId="32" borderId="0" xfId="0" applyFont="1" applyFill="1" applyBorder="1" applyAlignment="1">
      <alignment horizontal="center" vertical="center"/>
    </xf>
    <xf numFmtId="0" fontId="15" fillId="32" borderId="0" xfId="0" applyFont="1" applyFill="1" applyBorder="1" applyAlignment="1">
      <alignment horizontal="left" vertical="top"/>
    </xf>
    <xf numFmtId="1" fontId="39" fillId="32" borderId="59" xfId="0" applyNumberFormat="1" applyFont="1" applyFill="1" applyBorder="1" applyAlignment="1" applyProtection="1">
      <alignment horizontal="center" vertical="center" wrapText="1"/>
      <protection locked="0"/>
    </xf>
    <xf numFmtId="0" fontId="15" fillId="32" borderId="62" xfId="0" applyFont="1" applyFill="1" applyBorder="1" applyAlignment="1">
      <alignment horizontal="left" vertical="center"/>
    </xf>
    <xf numFmtId="0" fontId="35" fillId="32" borderId="59" xfId="0" applyFont="1" applyFill="1" applyBorder="1" applyAlignment="1" applyProtection="1">
      <alignment horizontal="center" vertical="center" wrapText="1"/>
    </xf>
    <xf numFmtId="0" fontId="30" fillId="35" borderId="66" xfId="0" applyFont="1" applyFill="1" applyBorder="1" applyAlignment="1" applyProtection="1">
      <alignment horizontal="left" vertical="top" wrapText="1"/>
      <protection locked="0"/>
    </xf>
    <xf numFmtId="0" fontId="30" fillId="35" borderId="16" xfId="0" applyFont="1" applyFill="1" applyBorder="1" applyAlignment="1" applyProtection="1">
      <alignment horizontal="left" vertical="top" wrapText="1"/>
      <protection locked="0"/>
    </xf>
    <xf numFmtId="0" fontId="30" fillId="35" borderId="14" xfId="0" applyFont="1" applyFill="1" applyBorder="1" applyAlignment="1" applyProtection="1">
      <alignment horizontal="left" vertical="top" wrapText="1"/>
      <protection locked="0"/>
    </xf>
    <xf numFmtId="0" fontId="30" fillId="35" borderId="30" xfId="0" applyFont="1" applyFill="1" applyBorder="1" applyAlignment="1" applyProtection="1">
      <alignment horizontal="center" vertical="center" wrapText="1"/>
      <protection locked="0"/>
    </xf>
    <xf numFmtId="0" fontId="15" fillId="35" borderId="14" xfId="0" applyFont="1" applyFill="1" applyBorder="1" applyAlignment="1">
      <alignment horizontal="center" vertical="center"/>
    </xf>
    <xf numFmtId="0" fontId="15" fillId="35" borderId="33" xfId="0" applyFont="1" applyFill="1" applyBorder="1" applyAlignment="1">
      <alignment horizontal="center" vertical="center"/>
    </xf>
    <xf numFmtId="0" fontId="29" fillId="35" borderId="33" xfId="0" applyFont="1" applyFill="1" applyBorder="1" applyAlignment="1" applyProtection="1">
      <alignment horizontal="center" vertical="center" wrapText="1"/>
    </xf>
    <xf numFmtId="0" fontId="30" fillId="35" borderId="12" xfId="0" applyFont="1" applyFill="1" applyBorder="1" applyAlignment="1" applyProtection="1">
      <alignment horizontal="center" vertical="center" wrapText="1"/>
    </xf>
    <xf numFmtId="0" fontId="31" fillId="35" borderId="13" xfId="0" applyFont="1" applyFill="1" applyBorder="1" applyAlignment="1" applyProtection="1">
      <alignment horizontal="center" vertical="center" wrapText="1"/>
      <protection locked="0"/>
    </xf>
    <xf numFmtId="1" fontId="31" fillId="35" borderId="13" xfId="0" applyNumberFormat="1" applyFont="1" applyFill="1" applyBorder="1" applyAlignment="1" applyProtection="1">
      <alignment horizontal="center" vertical="center" wrapText="1"/>
      <protection locked="0"/>
    </xf>
    <xf numFmtId="1" fontId="31" fillId="35" borderId="12" xfId="0" applyNumberFormat="1" applyFont="1" applyFill="1" applyBorder="1" applyAlignment="1" applyProtection="1">
      <alignment horizontal="center" vertical="center" wrapText="1"/>
      <protection locked="0"/>
    </xf>
    <xf numFmtId="0" fontId="31" fillId="35" borderId="30" xfId="0" applyFont="1" applyFill="1" applyBorder="1" applyAlignment="1" applyProtection="1">
      <alignment horizontal="center" vertical="center" wrapText="1"/>
      <protection locked="0"/>
    </xf>
    <xf numFmtId="0" fontId="31" fillId="35" borderId="12" xfId="0" applyFont="1" applyFill="1" applyBorder="1" applyAlignment="1" applyProtection="1">
      <alignment horizontal="center" vertical="center" wrapText="1"/>
      <protection locked="0"/>
    </xf>
    <xf numFmtId="0" fontId="30" fillId="0" borderId="7" xfId="0" applyFont="1" applyBorder="1" applyAlignment="1" applyProtection="1">
      <alignment horizontal="center" vertical="center" wrapText="1"/>
      <protection locked="0"/>
    </xf>
    <xf numFmtId="0" fontId="30" fillId="0" borderId="4" xfId="0" applyFont="1" applyBorder="1" applyAlignment="1" applyProtection="1">
      <alignment horizontal="left" vertical="top" wrapText="1"/>
      <protection locked="0"/>
    </xf>
    <xf numFmtId="0" fontId="30" fillId="0" borderId="3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/>
    <xf numFmtId="0" fontId="15" fillId="0" borderId="34" xfId="0" applyFont="1" applyBorder="1"/>
    <xf numFmtId="1" fontId="31" fillId="0" borderId="6" xfId="0" applyNumberFormat="1" applyFont="1" applyBorder="1" applyAlignment="1" applyProtection="1">
      <alignment horizontal="center" vertical="center" wrapText="1"/>
      <protection locked="0"/>
    </xf>
    <xf numFmtId="0" fontId="28" fillId="32" borderId="0" xfId="0" applyFont="1" applyFill="1"/>
    <xf numFmtId="0" fontId="28" fillId="0" borderId="0" xfId="0" applyFont="1"/>
    <xf numFmtId="0" fontId="15" fillId="0" borderId="4" xfId="0" applyFont="1" applyBorder="1" applyAlignment="1" applyProtection="1">
      <alignment horizontal="left" vertical="top" wrapText="1"/>
      <protection locked="0"/>
    </xf>
    <xf numFmtId="0" fontId="15" fillId="0" borderId="3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35" borderId="4" xfId="0" applyFont="1" applyFill="1" applyBorder="1" applyAlignment="1" applyProtection="1">
      <alignment horizontal="left" vertical="top" wrapText="1"/>
      <protection locked="0"/>
    </xf>
    <xf numFmtId="0" fontId="15" fillId="35" borderId="3" xfId="0" applyFont="1" applyFill="1" applyBorder="1" applyAlignment="1" applyProtection="1">
      <alignment horizontal="left" vertical="top" wrapText="1"/>
      <protection locked="0"/>
    </xf>
    <xf numFmtId="0" fontId="15" fillId="35" borderId="7" xfId="0" applyFont="1" applyFill="1" applyBorder="1" applyAlignment="1" applyProtection="1">
      <alignment horizontal="center" vertical="center" wrapText="1"/>
      <protection locked="0"/>
    </xf>
    <xf numFmtId="0" fontId="41" fillId="35" borderId="8" xfId="0" applyFont="1" applyFill="1" applyBorder="1"/>
    <xf numFmtId="0" fontId="41" fillId="35" borderId="34" xfId="0" applyFont="1" applyFill="1" applyBorder="1"/>
    <xf numFmtId="0" fontId="30" fillId="35" borderId="7" xfId="0" applyFont="1" applyFill="1" applyBorder="1" applyAlignment="1" applyProtection="1">
      <alignment horizontal="center" vertical="center" wrapText="1"/>
      <protection locked="0"/>
    </xf>
    <xf numFmtId="0" fontId="29" fillId="35" borderId="34" xfId="0" applyFont="1" applyFill="1" applyBorder="1" applyAlignment="1" applyProtection="1">
      <alignment horizontal="center" vertical="center" wrapText="1"/>
    </xf>
    <xf numFmtId="1" fontId="27" fillId="35" borderId="6" xfId="0" applyNumberFormat="1" applyFont="1" applyFill="1" applyBorder="1" applyAlignment="1" applyProtection="1">
      <alignment horizontal="center" vertical="center" wrapText="1"/>
      <protection locked="0"/>
    </xf>
    <xf numFmtId="0" fontId="40" fillId="35" borderId="8" xfId="0" applyFont="1" applyFill="1" applyBorder="1" applyAlignment="1" applyProtection="1">
      <alignment horizontal="center" vertical="center" wrapText="1"/>
    </xf>
    <xf numFmtId="1" fontId="30" fillId="0" borderId="6" xfId="0" applyNumberFormat="1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center" wrapText="1"/>
      <protection locked="0"/>
    </xf>
    <xf numFmtId="0" fontId="15" fillId="35" borderId="8" xfId="0" applyFont="1" applyFill="1" applyBorder="1"/>
    <xf numFmtId="0" fontId="15" fillId="35" borderId="34" xfId="0" applyFont="1" applyFill="1" applyBorder="1"/>
    <xf numFmtId="0" fontId="15" fillId="0" borderId="9" xfId="0" applyFont="1" applyBorder="1" applyAlignment="1" applyProtection="1">
      <alignment vertical="center" wrapText="1"/>
      <protection locked="0"/>
    </xf>
    <xf numFmtId="0" fontId="15" fillId="0" borderId="37" xfId="0" applyFont="1" applyBorder="1" applyAlignment="1" applyProtection="1">
      <alignment horizontal="left" vertical="top" wrapText="1"/>
      <protection locked="0"/>
    </xf>
    <xf numFmtId="0" fontId="15" fillId="0" borderId="15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0" borderId="11" xfId="0" applyFont="1" applyBorder="1"/>
    <xf numFmtId="0" fontId="15" fillId="0" borderId="35" xfId="0" applyFont="1" applyBorder="1"/>
    <xf numFmtId="1" fontId="31" fillId="0" borderId="10" xfId="0" applyNumberFormat="1" applyFont="1" applyBorder="1" applyAlignment="1" applyProtection="1">
      <alignment horizontal="center" vertical="center" wrapText="1"/>
      <protection locked="0"/>
    </xf>
    <xf numFmtId="1" fontId="35" fillId="30" borderId="71" xfId="0" applyNumberFormat="1" applyFont="1" applyFill="1" applyBorder="1" applyAlignment="1" applyProtection="1">
      <alignment horizontal="center" vertical="center" wrapText="1"/>
      <protection locked="0"/>
    </xf>
    <xf numFmtId="0" fontId="35" fillId="30" borderId="11" xfId="0" applyFont="1" applyFill="1" applyBorder="1" applyAlignment="1" applyProtection="1">
      <alignment horizontal="center" vertical="center" wrapText="1"/>
    </xf>
    <xf numFmtId="0" fontId="34" fillId="30" borderId="11" xfId="0" applyFont="1" applyFill="1" applyBorder="1" applyAlignment="1" applyProtection="1">
      <alignment horizontal="center" vertical="center" wrapText="1"/>
    </xf>
    <xf numFmtId="0" fontId="15" fillId="32" borderId="0" xfId="0" applyFont="1" applyFill="1" applyBorder="1" applyAlignment="1" applyProtection="1">
      <alignment vertical="center"/>
      <protection locked="0"/>
    </xf>
    <xf numFmtId="0" fontId="28" fillId="32" borderId="23" xfId="0" applyFont="1" applyFill="1" applyBorder="1" applyAlignment="1" applyProtection="1">
      <alignment horizontal="center" vertical="center"/>
      <protection locked="0"/>
    </xf>
    <xf numFmtId="0" fontId="28" fillId="32" borderId="21" xfId="0" applyFont="1" applyFill="1" applyBorder="1" applyAlignment="1" applyProtection="1">
      <alignment horizontal="center" vertical="center"/>
      <protection locked="0"/>
    </xf>
    <xf numFmtId="1" fontId="18" fillId="32" borderId="65" xfId="0" applyNumberFormat="1" applyFont="1" applyFill="1" applyBorder="1" applyAlignment="1" applyProtection="1">
      <alignment horizontal="center" vertical="center"/>
      <protection locked="0"/>
    </xf>
    <xf numFmtId="1" fontId="28" fillId="32" borderId="27" xfId="0" applyNumberFormat="1" applyFont="1" applyFill="1" applyBorder="1" applyAlignment="1" applyProtection="1">
      <alignment horizontal="center" vertical="center"/>
      <protection locked="0"/>
    </xf>
    <xf numFmtId="0" fontId="15" fillId="32" borderId="0" xfId="0" applyFont="1" applyFill="1" applyBorder="1" applyAlignment="1">
      <alignment horizontal="center" vertical="center"/>
    </xf>
    <xf numFmtId="0" fontId="17" fillId="32" borderId="0" xfId="0" applyFont="1" applyFill="1" applyBorder="1" applyAlignment="1">
      <alignment horizontal="center"/>
    </xf>
    <xf numFmtId="0" fontId="21" fillId="30" borderId="21" xfId="0" applyFont="1" applyFill="1" applyBorder="1" applyAlignment="1">
      <alignment horizontal="left" vertical="center"/>
    </xf>
    <xf numFmtId="0" fontId="21" fillId="30" borderId="25" xfId="0" applyFont="1" applyFill="1" applyBorder="1" applyAlignment="1">
      <alignment horizontal="left" vertical="center"/>
    </xf>
    <xf numFmtId="43" fontId="21" fillId="30" borderId="25" xfId="39" applyFont="1" applyFill="1" applyBorder="1" applyAlignment="1">
      <alignment horizontal="left" vertical="center"/>
    </xf>
    <xf numFmtId="0" fontId="34" fillId="30" borderId="37" xfId="0" applyFont="1" applyFill="1" applyBorder="1" applyAlignment="1" applyProtection="1">
      <alignment horizontal="center" vertical="center" wrapText="1"/>
    </xf>
    <xf numFmtId="0" fontId="28" fillId="32" borderId="0" xfId="0" applyFont="1" applyFill="1" applyBorder="1" applyAlignment="1">
      <alignment horizontal="center" vertical="center" wrapText="1"/>
    </xf>
    <xf numFmtId="0" fontId="30" fillId="35" borderId="50" xfId="0" applyFont="1" applyFill="1" applyBorder="1" applyAlignment="1" applyProtection="1">
      <alignment horizontal="center" vertical="center" wrapText="1"/>
      <protection locked="0"/>
    </xf>
    <xf numFmtId="1" fontId="30" fillId="35" borderId="44" xfId="0" applyNumberFormat="1" applyFont="1" applyFill="1" applyBorder="1" applyAlignment="1" applyProtection="1">
      <alignment horizontal="center" vertical="center" wrapText="1"/>
      <protection locked="0"/>
    </xf>
    <xf numFmtId="0" fontId="34" fillId="30" borderId="4" xfId="0" applyFont="1" applyFill="1" applyBorder="1" applyAlignment="1" applyProtection="1">
      <alignment horizontal="center" vertical="center" wrapText="1"/>
    </xf>
    <xf numFmtId="0" fontId="15" fillId="32" borderId="18" xfId="0" applyFont="1" applyFill="1" applyBorder="1" applyAlignment="1">
      <alignment horizontal="left" vertical="center"/>
    </xf>
    <xf numFmtId="0" fontId="40" fillId="35" borderId="4" xfId="0" applyFont="1" applyFill="1" applyBorder="1" applyAlignment="1" applyProtection="1">
      <alignment horizontal="center" vertical="center" wrapText="1"/>
    </xf>
    <xf numFmtId="0" fontId="28" fillId="34" borderId="13" xfId="0" applyFont="1" applyFill="1" applyBorder="1" applyAlignment="1">
      <alignment horizontal="center" vertical="center" wrapText="1"/>
    </xf>
    <xf numFmtId="0" fontId="42" fillId="34" borderId="6" xfId="0" applyFont="1" applyFill="1" applyBorder="1" applyAlignment="1">
      <alignment horizontal="center" vertical="center" wrapText="1"/>
    </xf>
    <xf numFmtId="0" fontId="42" fillId="34" borderId="10" xfId="0" applyFont="1" applyFill="1" applyBorder="1" applyAlignment="1">
      <alignment horizontal="center" vertical="center" wrapText="1"/>
    </xf>
    <xf numFmtId="0" fontId="28" fillId="34" borderId="14" xfId="0" applyFont="1" applyFill="1" applyBorder="1" applyAlignment="1">
      <alignment horizontal="center" vertical="center" wrapText="1"/>
    </xf>
    <xf numFmtId="0" fontId="42" fillId="34" borderId="8" xfId="0" applyFont="1" applyFill="1" applyBorder="1" applyAlignment="1">
      <alignment horizontal="center" vertical="center" wrapText="1"/>
    </xf>
    <xf numFmtId="0" fontId="42" fillId="34" borderId="11" xfId="0" applyFont="1" applyFill="1" applyBorder="1" applyAlignment="1">
      <alignment horizontal="center" vertical="center" wrapText="1"/>
    </xf>
    <xf numFmtId="0" fontId="28" fillId="34" borderId="53" xfId="0" applyFont="1" applyFill="1" applyBorder="1" applyAlignment="1" applyProtection="1">
      <alignment horizontal="center" vertical="center" wrapText="1"/>
      <protection locked="0"/>
    </xf>
    <xf numFmtId="0" fontId="15" fillId="0" borderId="70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28" fillId="34" borderId="51" xfId="0" applyFont="1" applyFill="1" applyBorder="1" applyAlignment="1" applyProtection="1">
      <alignment horizontal="center" vertical="center" wrapText="1"/>
      <protection locked="0"/>
    </xf>
    <xf numFmtId="0" fontId="15" fillId="0" borderId="58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28" fillId="34" borderId="52" xfId="0" applyFont="1" applyFill="1" applyBorder="1" applyAlignment="1" applyProtection="1">
      <alignment horizontal="center" vertical="center" wrapText="1"/>
      <protection locked="0"/>
    </xf>
    <xf numFmtId="0" fontId="15" fillId="0" borderId="64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26" fillId="0" borderId="57" xfId="0" applyFont="1" applyFill="1" applyBorder="1" applyAlignment="1" applyProtection="1">
      <alignment horizontal="center" vertical="center" wrapText="1"/>
      <protection locked="0"/>
    </xf>
    <xf numFmtId="0" fontId="26" fillId="0" borderId="51" xfId="0" applyFont="1" applyFill="1" applyBorder="1" applyAlignment="1" applyProtection="1">
      <alignment horizontal="center" vertical="center" wrapText="1"/>
      <protection locked="0"/>
    </xf>
    <xf numFmtId="0" fontId="26" fillId="30" borderId="52" xfId="0" applyFont="1" applyFill="1" applyBorder="1" applyAlignment="1" applyProtection="1">
      <alignment horizontal="center" vertical="center" wrapText="1"/>
      <protection locked="0"/>
    </xf>
    <xf numFmtId="0" fontId="15" fillId="0" borderId="29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9" fillId="35" borderId="17" xfId="0" applyFont="1" applyFill="1" applyBorder="1" applyAlignment="1" applyProtection="1">
      <alignment vertical="center" wrapText="1"/>
      <protection locked="0"/>
    </xf>
    <xf numFmtId="0" fontId="15" fillId="35" borderId="30" xfId="0" applyFont="1" applyFill="1" applyBorder="1" applyAlignment="1">
      <alignment vertical="center" wrapText="1"/>
    </xf>
    <xf numFmtId="0" fontId="28" fillId="35" borderId="22" xfId="0" applyFont="1" applyFill="1" applyBorder="1" applyAlignment="1" applyProtection="1">
      <alignment vertical="center" wrapText="1"/>
      <protection locked="0"/>
    </xf>
    <xf numFmtId="0" fontId="15" fillId="35" borderId="5" xfId="0" applyFont="1" applyFill="1" applyBorder="1" applyAlignment="1">
      <alignment vertical="center" wrapText="1"/>
    </xf>
    <xf numFmtId="0" fontId="28" fillId="34" borderId="33" xfId="0" applyFont="1" applyFill="1" applyBorder="1" applyAlignment="1" applyProtection="1">
      <alignment horizontal="center" vertical="center" wrapText="1"/>
      <protection locked="0"/>
    </xf>
    <xf numFmtId="0" fontId="28" fillId="34" borderId="34" xfId="0" applyFont="1" applyFill="1" applyBorder="1" applyAlignment="1" applyProtection="1">
      <alignment horizontal="center" vertical="center" wrapText="1"/>
      <protection locked="0"/>
    </xf>
    <xf numFmtId="0" fontId="28" fillId="34" borderId="35" xfId="0" applyFont="1" applyFill="1" applyBorder="1" applyAlignment="1" applyProtection="1">
      <alignment horizontal="center" vertical="center" wrapText="1"/>
      <protection locked="0"/>
    </xf>
    <xf numFmtId="0" fontId="32" fillId="0" borderId="28" xfId="0" applyFont="1" applyFill="1" applyBorder="1" applyAlignment="1" applyProtection="1">
      <alignment horizontal="center" vertical="center" wrapText="1"/>
      <protection locked="0"/>
    </xf>
    <xf numFmtId="0" fontId="28" fillId="34" borderId="30" xfId="0" applyFont="1" applyFill="1" applyBorder="1" applyAlignment="1" applyProtection="1">
      <alignment horizontal="center" vertical="center" wrapText="1"/>
      <protection locked="0"/>
    </xf>
    <xf numFmtId="0" fontId="28" fillId="34" borderId="5" xfId="0" applyFont="1" applyFill="1" applyBorder="1" applyAlignment="1" applyProtection="1">
      <alignment horizontal="center" vertical="center" wrapText="1"/>
      <protection locked="0"/>
    </xf>
    <xf numFmtId="0" fontId="28" fillId="34" borderId="31" xfId="0" applyFont="1" applyFill="1" applyBorder="1" applyAlignment="1" applyProtection="1">
      <alignment horizontal="center" vertical="center" wrapText="1"/>
      <protection locked="0"/>
    </xf>
    <xf numFmtId="0" fontId="28" fillId="34" borderId="13" xfId="0" applyFont="1" applyFill="1" applyBorder="1" applyAlignment="1" applyProtection="1">
      <alignment horizontal="center" vertical="center" wrapText="1"/>
      <protection locked="0"/>
    </xf>
    <xf numFmtId="0" fontId="28" fillId="34" borderId="6" xfId="0" applyFont="1" applyFill="1" applyBorder="1" applyAlignment="1" applyProtection="1">
      <alignment horizontal="center" vertical="center" wrapText="1"/>
      <protection locked="0"/>
    </xf>
    <xf numFmtId="0" fontId="28" fillId="34" borderId="10" xfId="0" applyFont="1" applyFill="1" applyBorder="1" applyAlignment="1" applyProtection="1">
      <alignment horizontal="center" vertical="center" wrapText="1"/>
      <protection locked="0"/>
    </xf>
    <xf numFmtId="0" fontId="15" fillId="34" borderId="14" xfId="0" applyFont="1" applyFill="1" applyBorder="1" applyAlignment="1" applyProtection="1">
      <alignment horizontal="center" vertical="center" wrapText="1"/>
      <protection locked="0"/>
    </xf>
    <xf numFmtId="0" fontId="15" fillId="34" borderId="8" xfId="0" applyFont="1" applyFill="1" applyBorder="1" applyAlignment="1" applyProtection="1">
      <alignment horizontal="center" vertical="center" wrapText="1"/>
      <protection locked="0"/>
    </xf>
    <xf numFmtId="0" fontId="15" fillId="34" borderId="11" xfId="0" applyFont="1" applyFill="1" applyBorder="1" applyAlignment="1" applyProtection="1">
      <alignment horizontal="center" vertical="center" wrapText="1"/>
      <protection locked="0"/>
    </xf>
    <xf numFmtId="0" fontId="28" fillId="30" borderId="28" xfId="0" applyFont="1" applyFill="1" applyBorder="1" applyAlignment="1">
      <alignment horizontal="center" vertical="center" wrapText="1"/>
    </xf>
    <xf numFmtId="0" fontId="28" fillId="30" borderId="72" xfId="0" applyFont="1" applyFill="1" applyBorder="1" applyAlignment="1">
      <alignment horizontal="center" vertical="center" wrapText="1"/>
    </xf>
    <xf numFmtId="0" fontId="28" fillId="30" borderId="32" xfId="0" applyFont="1" applyFill="1" applyBorder="1" applyAlignment="1">
      <alignment horizontal="center" vertical="center" wrapText="1"/>
    </xf>
    <xf numFmtId="0" fontId="17" fillId="31" borderId="41" xfId="0" applyFont="1" applyFill="1" applyBorder="1" applyAlignment="1">
      <alignment horizontal="center"/>
    </xf>
    <xf numFmtId="0" fontId="17" fillId="31" borderId="36" xfId="0" applyFont="1" applyFill="1" applyBorder="1" applyAlignment="1">
      <alignment horizontal="center"/>
    </xf>
    <xf numFmtId="0" fontId="17" fillId="31" borderId="42" xfId="0" applyFont="1" applyFill="1" applyBorder="1" applyAlignment="1">
      <alignment horizontal="center"/>
    </xf>
    <xf numFmtId="0" fontId="20" fillId="0" borderId="32" xfId="0" applyFont="1" applyFill="1" applyBorder="1" applyAlignment="1">
      <alignment horizontal="center"/>
    </xf>
    <xf numFmtId="0" fontId="20" fillId="0" borderId="18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16" fillId="0" borderId="32" xfId="0" applyFont="1" applyFill="1" applyBorder="1" applyAlignment="1">
      <alignment horizontal="center"/>
    </xf>
    <xf numFmtId="0" fontId="16" fillId="0" borderId="18" xfId="0" applyFont="1" applyFill="1" applyBorder="1" applyAlignment="1">
      <alignment horizontal="center"/>
    </xf>
    <xf numFmtId="0" fontId="16" fillId="0" borderId="19" xfId="0" applyFont="1" applyFill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28" fillId="34" borderId="38" xfId="0" applyFont="1" applyFill="1" applyBorder="1" applyAlignment="1">
      <alignment horizontal="center" vertical="center"/>
    </xf>
    <xf numFmtId="0" fontId="15" fillId="34" borderId="62" xfId="0" applyFont="1" applyFill="1" applyBorder="1" applyAlignment="1">
      <alignment horizontal="center" vertical="center"/>
    </xf>
    <xf numFmtId="0" fontId="15" fillId="34" borderId="63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5" fillId="34" borderId="12" xfId="0" applyFont="1" applyFill="1" applyBorder="1" applyAlignment="1" applyProtection="1">
      <alignment horizontal="center" vertical="center" wrapText="1"/>
      <protection locked="0"/>
    </xf>
    <xf numFmtId="0" fontId="15" fillId="34" borderId="7" xfId="0" applyFont="1" applyFill="1" applyBorder="1" applyAlignment="1" applyProtection="1">
      <alignment horizontal="center" vertical="center" wrapText="1"/>
      <protection locked="0"/>
    </xf>
    <xf numFmtId="0" fontId="15" fillId="34" borderId="9" xfId="0" applyFont="1" applyFill="1" applyBorder="1" applyAlignment="1" applyProtection="1">
      <alignment horizontal="center" vertical="center" wrapText="1"/>
      <protection locked="0"/>
    </xf>
    <xf numFmtId="0" fontId="26" fillId="34" borderId="12" xfId="0" applyFont="1" applyFill="1" applyBorder="1" applyAlignment="1" applyProtection="1">
      <alignment horizontal="center" vertical="center" wrapText="1"/>
      <protection locked="0"/>
    </xf>
    <xf numFmtId="0" fontId="26" fillId="34" borderId="7" xfId="0" applyFont="1" applyFill="1" applyBorder="1" applyAlignment="1" applyProtection="1">
      <alignment horizontal="center" vertical="center" wrapText="1"/>
      <protection locked="0"/>
    </xf>
    <xf numFmtId="0" fontId="26" fillId="34" borderId="9" xfId="0" applyFont="1" applyFill="1" applyBorder="1" applyAlignment="1" applyProtection="1">
      <alignment horizontal="center" vertical="center" wrapText="1"/>
      <protection locked="0"/>
    </xf>
    <xf numFmtId="0" fontId="15" fillId="34" borderId="68" xfId="0" applyFont="1" applyFill="1" applyBorder="1" applyAlignment="1" applyProtection="1">
      <alignment horizontal="center" vertical="center" wrapText="1"/>
      <protection locked="0"/>
    </xf>
    <xf numFmtId="0" fontId="15" fillId="34" borderId="39" xfId="0" applyFont="1" applyFill="1" applyBorder="1" applyAlignment="1" applyProtection="1">
      <alignment horizontal="center" vertical="center" wrapText="1"/>
      <protection locked="0"/>
    </xf>
    <xf numFmtId="0" fontId="15" fillId="34" borderId="40" xfId="0" applyFont="1" applyFill="1" applyBorder="1" applyAlignment="1" applyProtection="1">
      <alignment horizontal="center" vertical="center" wrapText="1"/>
      <protection locked="0"/>
    </xf>
    <xf numFmtId="0" fontId="28" fillId="34" borderId="38" xfId="0" applyFont="1" applyFill="1" applyBorder="1" applyAlignment="1" applyProtection="1">
      <alignment horizontal="center" vertical="center" wrapText="1"/>
      <protection locked="0"/>
    </xf>
    <xf numFmtId="0" fontId="15" fillId="0" borderId="62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0" fontId="26" fillId="30" borderId="41" xfId="0" applyFont="1" applyFill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26" fillId="32" borderId="53" xfId="0" applyFont="1" applyFill="1" applyBorder="1" applyAlignment="1" applyProtection="1">
      <alignment horizontal="center" vertical="center" wrapText="1"/>
      <protection locked="0"/>
    </xf>
    <xf numFmtId="0" fontId="26" fillId="30" borderId="28" xfId="0" applyFont="1" applyFill="1" applyBorder="1" applyAlignment="1">
      <alignment horizontal="center" vertical="center"/>
    </xf>
    <xf numFmtId="0" fontId="26" fillId="30" borderId="25" xfId="0" applyFont="1" applyFill="1" applyBorder="1" applyAlignment="1">
      <alignment horizontal="center" vertical="center"/>
    </xf>
    <xf numFmtId="0" fontId="26" fillId="0" borderId="53" xfId="0" applyFont="1" applyFill="1" applyBorder="1" applyAlignment="1" applyProtection="1">
      <alignment horizontal="center" vertical="center" wrapText="1"/>
      <protection locked="0"/>
    </xf>
    <xf numFmtId="0" fontId="27" fillId="30" borderId="36" xfId="0" applyFont="1" applyFill="1" applyBorder="1" applyAlignment="1">
      <alignment horizontal="center" vertical="center"/>
    </xf>
    <xf numFmtId="0" fontId="27" fillId="30" borderId="42" xfId="0" applyFont="1" applyFill="1" applyBorder="1" applyAlignment="1">
      <alignment horizontal="center" vertical="center"/>
    </xf>
    <xf numFmtId="0" fontId="27" fillId="30" borderId="32" xfId="0" applyFont="1" applyFill="1" applyBorder="1" applyAlignment="1">
      <alignment horizontal="center" vertical="center"/>
    </xf>
    <xf numFmtId="0" fontId="27" fillId="30" borderId="18" xfId="0" applyFont="1" applyFill="1" applyBorder="1" applyAlignment="1">
      <alignment horizontal="center" vertical="center"/>
    </xf>
    <xf numFmtId="0" fontId="27" fillId="30" borderId="19" xfId="0" applyFont="1" applyFill="1" applyBorder="1" applyAlignment="1">
      <alignment horizontal="center" vertical="center"/>
    </xf>
    <xf numFmtId="0" fontId="26" fillId="30" borderId="36" xfId="0" applyFont="1" applyFill="1" applyBorder="1" applyAlignment="1">
      <alignment horizontal="center" vertical="center"/>
    </xf>
    <xf numFmtId="0" fontId="26" fillId="30" borderId="42" xfId="0" applyFont="1" applyFill="1" applyBorder="1" applyAlignment="1">
      <alignment horizontal="center" vertical="center"/>
    </xf>
    <xf numFmtId="0" fontId="26" fillId="30" borderId="32" xfId="0" applyFont="1" applyFill="1" applyBorder="1" applyAlignment="1">
      <alignment horizontal="center" vertical="center"/>
    </xf>
    <xf numFmtId="0" fontId="26" fillId="30" borderId="18" xfId="0" applyFont="1" applyFill="1" applyBorder="1" applyAlignment="1">
      <alignment horizontal="center" vertical="center"/>
    </xf>
    <xf numFmtId="0" fontId="26" fillId="30" borderId="19" xfId="0" applyFont="1" applyFill="1" applyBorder="1" applyAlignment="1">
      <alignment horizontal="center" vertical="center"/>
    </xf>
    <xf numFmtId="0" fontId="26" fillId="0" borderId="36" xfId="0" applyFont="1" applyFill="1" applyBorder="1" applyAlignment="1" applyProtection="1">
      <alignment horizontal="center" vertical="center" wrapText="1"/>
      <protection locked="0"/>
    </xf>
    <xf numFmtId="0" fontId="15" fillId="34" borderId="30" xfId="0" applyFont="1" applyFill="1" applyBorder="1" applyAlignment="1" applyProtection="1">
      <alignment horizontal="center" vertical="center" wrapText="1"/>
      <protection locked="0"/>
    </xf>
    <xf numFmtId="0" fontId="15" fillId="34" borderId="5" xfId="0" applyFont="1" applyFill="1" applyBorder="1" applyAlignment="1" applyProtection="1">
      <alignment horizontal="center" vertical="center" wrapText="1"/>
      <protection locked="0"/>
    </xf>
    <xf numFmtId="0" fontId="15" fillId="34" borderId="31" xfId="0" applyFont="1" applyFill="1" applyBorder="1" applyAlignment="1" applyProtection="1">
      <alignment horizontal="center" vertical="center" wrapText="1"/>
      <protection locked="0"/>
    </xf>
    <xf numFmtId="0" fontId="15" fillId="34" borderId="16" xfId="0" applyFont="1" applyFill="1" applyBorder="1" applyAlignment="1" applyProtection="1">
      <alignment horizontal="center" vertical="center" wrapText="1"/>
      <protection locked="0"/>
    </xf>
    <xf numFmtId="0" fontId="15" fillId="34" borderId="3" xfId="0" applyFont="1" applyFill="1" applyBorder="1" applyAlignment="1" applyProtection="1">
      <alignment horizontal="center" vertical="center" wrapText="1"/>
      <protection locked="0"/>
    </xf>
    <xf numFmtId="0" fontId="15" fillId="34" borderId="15" xfId="0" applyFont="1" applyFill="1" applyBorder="1" applyAlignment="1" applyProtection="1">
      <alignment horizontal="center" vertical="center" wrapText="1"/>
      <protection locked="0"/>
    </xf>
    <xf numFmtId="0" fontId="28" fillId="34" borderId="17" xfId="0" applyFont="1" applyFill="1" applyBorder="1" applyAlignment="1" applyProtection="1">
      <alignment horizontal="center" vertical="center" wrapText="1"/>
      <protection locked="0"/>
    </xf>
    <xf numFmtId="0" fontId="28" fillId="34" borderId="22" xfId="0" applyFont="1" applyFill="1" applyBorder="1" applyAlignment="1" applyProtection="1">
      <alignment horizontal="center" vertical="center" wrapText="1"/>
      <protection locked="0"/>
    </xf>
    <xf numFmtId="0" fontId="28" fillId="34" borderId="67" xfId="0" applyFont="1" applyFill="1" applyBorder="1" applyAlignment="1" applyProtection="1">
      <alignment horizontal="center" vertical="center" wrapText="1"/>
      <protection locked="0"/>
    </xf>
    <xf numFmtId="43" fontId="23" fillId="32" borderId="0" xfId="39" applyFont="1" applyFill="1" applyBorder="1" applyAlignment="1">
      <alignment horizontal="center" vertical="center"/>
    </xf>
    <xf numFmtId="0" fontId="24" fillId="32" borderId="0" xfId="0" applyFont="1" applyFill="1" applyBorder="1" applyAlignment="1">
      <alignment horizontal="center" vertical="center"/>
    </xf>
    <xf numFmtId="0" fontId="15" fillId="32" borderId="0" xfId="0" applyFont="1" applyFill="1" applyBorder="1" applyAlignment="1">
      <alignment horizontal="center" vertical="center"/>
    </xf>
    <xf numFmtId="20" fontId="12" fillId="0" borderId="0" xfId="0" applyNumberFormat="1" applyFont="1"/>
    <xf numFmtId="1" fontId="18" fillId="32" borderId="73" xfId="0" applyNumberFormat="1" applyFont="1" applyFill="1" applyBorder="1" applyAlignment="1" applyProtection="1">
      <alignment horizontal="center" vertical="center"/>
      <protection locked="0"/>
    </xf>
    <xf numFmtId="1" fontId="32" fillId="33" borderId="39" xfId="0" applyNumberFormat="1" applyFont="1" applyFill="1" applyBorder="1" applyAlignment="1" applyProtection="1">
      <alignment horizontal="center" vertical="center" wrapText="1"/>
      <protection locked="0"/>
    </xf>
    <xf numFmtId="1" fontId="31" fillId="32" borderId="74" xfId="0" applyNumberFormat="1" applyFont="1" applyFill="1" applyBorder="1" applyAlignment="1" applyProtection="1">
      <alignment horizontal="center" vertical="center" wrapText="1"/>
      <protection locked="0"/>
    </xf>
    <xf numFmtId="1" fontId="43" fillId="32" borderId="21" xfId="0" applyNumberFormat="1" applyFont="1" applyFill="1" applyBorder="1" applyAlignment="1" applyProtection="1">
      <alignment horizontal="center" vertical="center" wrapText="1"/>
      <protection locked="0"/>
    </xf>
    <xf numFmtId="1" fontId="31" fillId="30" borderId="8" xfId="0" applyNumberFormat="1" applyFont="1" applyFill="1" applyBorder="1" applyAlignment="1" applyProtection="1">
      <alignment horizontal="center" vertical="center" wrapText="1"/>
      <protection locked="0"/>
    </xf>
    <xf numFmtId="1" fontId="31" fillId="35" borderId="14" xfId="0" applyNumberFormat="1" applyFont="1" applyFill="1" applyBorder="1" applyAlignment="1" applyProtection="1">
      <alignment horizontal="center" vertical="center" wrapText="1"/>
      <protection locked="0"/>
    </xf>
    <xf numFmtId="1" fontId="32" fillId="33" borderId="33" xfId="0" applyNumberFormat="1" applyFont="1" applyFill="1" applyBorder="1" applyAlignment="1" applyProtection="1">
      <alignment horizontal="center" vertical="center" wrapText="1"/>
      <protection locked="0"/>
    </xf>
    <xf numFmtId="0" fontId="43" fillId="32" borderId="6" xfId="0" applyFont="1" applyFill="1" applyBorder="1" applyAlignment="1" applyProtection="1">
      <alignment horizontal="center" vertical="center" wrapText="1"/>
      <protection locked="0"/>
    </xf>
    <xf numFmtId="1" fontId="18" fillId="32" borderId="73" xfId="0" applyNumberFormat="1" applyFont="1" applyFill="1" applyBorder="1" applyAlignment="1">
      <alignment horizontal="center" vertical="center"/>
    </xf>
    <xf numFmtId="0" fontId="31" fillId="32" borderId="74" xfId="0" applyFont="1" applyFill="1" applyBorder="1" applyAlignment="1" applyProtection="1">
      <alignment horizontal="center" vertical="center" wrapText="1"/>
      <protection locked="0"/>
    </xf>
    <xf numFmtId="0" fontId="43" fillId="32" borderId="21" xfId="0" applyFont="1" applyFill="1" applyBorder="1" applyAlignment="1" applyProtection="1">
      <alignment horizontal="center" vertical="center" wrapText="1"/>
      <protection locked="0"/>
    </xf>
    <xf numFmtId="1" fontId="34" fillId="35" borderId="44" xfId="0" applyNumberFormat="1" applyFont="1" applyFill="1" applyBorder="1" applyAlignment="1" applyProtection="1">
      <alignment horizontal="center" vertical="center" wrapText="1"/>
      <protection locked="0"/>
    </xf>
    <xf numFmtId="0" fontId="34" fillId="35" borderId="8" xfId="0" applyFont="1" applyFill="1" applyBorder="1" applyAlignment="1" applyProtection="1">
      <alignment horizontal="center" vertical="center" wrapText="1"/>
    </xf>
    <xf numFmtId="0" fontId="34" fillId="35" borderId="4" xfId="0" applyFont="1" applyFill="1" applyBorder="1" applyAlignment="1" applyProtection="1">
      <alignment horizontal="center" vertical="center" wrapText="1"/>
    </xf>
    <xf numFmtId="1" fontId="36" fillId="33" borderId="19" xfId="0" applyNumberFormat="1" applyFont="1" applyFill="1" applyBorder="1" applyAlignment="1">
      <alignment horizontal="center" vertical="center"/>
    </xf>
    <xf numFmtId="1" fontId="36" fillId="33" borderId="18" xfId="0" applyNumberFormat="1" applyFont="1" applyFill="1" applyBorder="1" applyAlignment="1">
      <alignment horizontal="center" vertical="center"/>
    </xf>
    <xf numFmtId="0" fontId="35" fillId="35" borderId="8" xfId="0" applyFont="1" applyFill="1" applyBorder="1" applyAlignment="1" applyProtection="1">
      <alignment horizontal="center" vertical="center" wrapText="1"/>
    </xf>
    <xf numFmtId="0" fontId="39" fillId="33" borderId="39" xfId="0" applyFont="1" applyFill="1" applyBorder="1" applyAlignment="1" applyProtection="1">
      <alignment horizontal="center" vertical="center" wrapText="1"/>
    </xf>
    <xf numFmtId="0" fontId="35" fillId="35" borderId="13" xfId="0" applyFont="1" applyFill="1" applyBorder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 applyProtection="1">
      <alignment horizontal="center" vertical="center" wrapText="1"/>
      <protection locked="0"/>
    </xf>
    <xf numFmtId="0" fontId="26" fillId="0" borderId="65" xfId="0" applyFont="1" applyFill="1" applyBorder="1" applyAlignment="1" applyProtection="1">
      <alignment horizontal="center" vertical="center" wrapText="1"/>
      <protection locked="0"/>
    </xf>
    <xf numFmtId="0" fontId="26" fillId="0" borderId="26" xfId="0" applyFont="1" applyFill="1" applyBorder="1" applyAlignment="1" applyProtection="1">
      <alignment horizontal="center" vertical="center" wrapText="1"/>
      <protection locked="0"/>
    </xf>
    <xf numFmtId="0" fontId="26" fillId="30" borderId="27" xfId="0" applyFont="1" applyFill="1" applyBorder="1" applyAlignment="1" applyProtection="1">
      <alignment horizontal="center" vertical="center" wrapText="1"/>
      <protection locked="0"/>
    </xf>
    <xf numFmtId="0" fontId="26" fillId="0" borderId="18" xfId="0" applyFont="1" applyFill="1" applyBorder="1" applyAlignment="1" applyProtection="1">
      <alignment horizontal="center" vertical="center" wrapText="1"/>
      <protection locked="0"/>
    </xf>
    <xf numFmtId="0" fontId="15" fillId="32" borderId="24" xfId="0" applyFont="1" applyFill="1" applyBorder="1" applyAlignment="1">
      <alignment horizontal="center" vertical="center" wrapText="1"/>
    </xf>
    <xf numFmtId="0" fontId="34" fillId="32" borderId="62" xfId="0" applyFont="1" applyFill="1" applyBorder="1" applyAlignment="1" applyProtection="1">
      <alignment horizontal="center" vertical="center" wrapText="1"/>
    </xf>
    <xf numFmtId="0" fontId="25" fillId="32" borderId="14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30" fillId="35" borderId="48" xfId="0" applyFont="1" applyFill="1" applyBorder="1" applyAlignment="1" applyProtection="1">
      <alignment horizontal="center" vertical="center" wrapText="1"/>
    </xf>
    <xf numFmtId="0" fontId="31" fillId="35" borderId="46" xfId="0" applyFont="1" applyFill="1" applyBorder="1" applyAlignment="1" applyProtection="1">
      <alignment horizontal="center" vertical="center" wrapText="1"/>
      <protection locked="0"/>
    </xf>
    <xf numFmtId="1" fontId="31" fillId="35" borderId="46" xfId="0" applyNumberFormat="1" applyFont="1" applyFill="1" applyBorder="1" applyAlignment="1" applyProtection="1">
      <alignment horizontal="center" vertical="center" wrapText="1"/>
      <protection locked="0"/>
    </xf>
    <xf numFmtId="1" fontId="31" fillId="35" borderId="50" xfId="0" applyNumberFormat="1" applyFont="1" applyFill="1" applyBorder="1" applyAlignment="1" applyProtection="1">
      <alignment horizontal="center" vertical="center" wrapText="1"/>
      <protection locked="0"/>
    </xf>
    <xf numFmtId="1" fontId="31" fillId="35" borderId="48" xfId="0" applyNumberFormat="1" applyFont="1" applyFill="1" applyBorder="1" applyAlignment="1" applyProtection="1">
      <alignment horizontal="center" vertical="center" wrapText="1"/>
      <protection locked="0"/>
    </xf>
    <xf numFmtId="0" fontId="31" fillId="35" borderId="45" xfId="0" applyFont="1" applyFill="1" applyBorder="1" applyAlignment="1" applyProtection="1">
      <alignment horizontal="center" vertical="center" wrapText="1"/>
      <protection locked="0"/>
    </xf>
    <xf numFmtId="0" fontId="35" fillId="35" borderId="50" xfId="0" applyFont="1" applyFill="1" applyBorder="1" applyAlignment="1" applyProtection="1">
      <alignment horizontal="center" vertical="center" wrapText="1"/>
      <protection locked="0"/>
    </xf>
    <xf numFmtId="0" fontId="31" fillId="35" borderId="48" xfId="0" applyFont="1" applyFill="1" applyBorder="1" applyAlignment="1" applyProtection="1">
      <alignment horizontal="center" vertical="center" wrapText="1"/>
      <protection locked="0"/>
    </xf>
    <xf numFmtId="0" fontId="34" fillId="35" borderId="50" xfId="0" applyFont="1" applyFill="1" applyBorder="1" applyAlignment="1" applyProtection="1">
      <alignment horizontal="center" vertical="center" wrapText="1"/>
      <protection locked="0"/>
    </xf>
    <xf numFmtId="0" fontId="34" fillId="32" borderId="0" xfId="0" applyFont="1" applyFill="1" applyBorder="1" applyAlignment="1" applyProtection="1">
      <alignment horizontal="center" vertical="center" wrapText="1"/>
    </xf>
    <xf numFmtId="0" fontId="40" fillId="33" borderId="21" xfId="0" applyFont="1" applyFill="1" applyBorder="1" applyAlignment="1" applyProtection="1">
      <alignment horizontal="center" vertical="center" wrapText="1"/>
    </xf>
    <xf numFmtId="1" fontId="40" fillId="33" borderId="21" xfId="0" applyNumberFormat="1" applyFont="1" applyFill="1" applyBorder="1" applyAlignment="1" applyProtection="1">
      <alignment horizontal="center" vertical="center" wrapText="1"/>
    </xf>
    <xf numFmtId="1" fontId="30" fillId="35" borderId="30" xfId="0" applyNumberFormat="1" applyFont="1" applyFill="1" applyBorder="1" applyAlignment="1" applyProtection="1">
      <alignment horizontal="center" vertical="center" wrapText="1"/>
      <protection locked="0"/>
    </xf>
    <xf numFmtId="1" fontId="30" fillId="35" borderId="13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67" xfId="0" applyFont="1" applyBorder="1" applyAlignment="1" applyProtection="1">
      <alignment horizontal="center" vertical="center" wrapText="1"/>
    </xf>
    <xf numFmtId="0" fontId="34" fillId="35" borderId="34" xfId="0" applyFont="1" applyFill="1" applyBorder="1" applyAlignment="1" applyProtection="1">
      <alignment horizontal="center" vertical="center" wrapText="1"/>
    </xf>
    <xf numFmtId="0" fontId="39" fillId="35" borderId="16" xfId="0" applyFont="1" applyFill="1" applyBorder="1" applyAlignment="1" applyProtection="1">
      <alignment horizontal="center" vertical="center" wrapText="1"/>
      <protection locked="0"/>
    </xf>
    <xf numFmtId="0" fontId="40" fillId="35" borderId="33" xfId="0" applyFont="1" applyFill="1" applyBorder="1" applyAlignment="1" applyProtection="1">
      <alignment horizontal="center" vertical="center" wrapText="1"/>
    </xf>
    <xf numFmtId="0" fontId="40" fillId="35" borderId="34" xfId="0" applyFont="1" applyFill="1" applyBorder="1" applyAlignment="1" applyProtection="1">
      <alignment horizontal="center" vertical="center" wrapText="1"/>
    </xf>
  </cellXfs>
  <cellStyles count="40">
    <cellStyle name="20 % - Accent1 2" xfId="1" xr:uid="{00000000-0005-0000-0000-000000000000}"/>
    <cellStyle name="20 % - Accent2 2" xfId="2" xr:uid="{00000000-0005-0000-0000-000001000000}"/>
    <cellStyle name="20 % - Accent3 2" xfId="3" xr:uid="{00000000-0005-0000-0000-000002000000}"/>
    <cellStyle name="20 % - Accent4 2" xfId="4" xr:uid="{00000000-0005-0000-0000-000003000000}"/>
    <cellStyle name="20 % - Accent5 2" xfId="5" xr:uid="{00000000-0005-0000-0000-000004000000}"/>
    <cellStyle name="20 % - Accent6 2" xfId="6" xr:uid="{00000000-0005-0000-0000-000005000000}"/>
    <cellStyle name="40 % - Accent1 2" xfId="7" xr:uid="{00000000-0005-0000-0000-000006000000}"/>
    <cellStyle name="40 % - Accent2 2" xfId="8" xr:uid="{00000000-0005-0000-0000-000007000000}"/>
    <cellStyle name="40 % - Accent3 2" xfId="9" xr:uid="{00000000-0005-0000-0000-000008000000}"/>
    <cellStyle name="40 % - Accent4 2" xfId="10" xr:uid="{00000000-0005-0000-0000-000009000000}"/>
    <cellStyle name="40 % - Accent5 2" xfId="11" xr:uid="{00000000-0005-0000-0000-00000A000000}"/>
    <cellStyle name="40 % - Accent6 2" xfId="12" xr:uid="{00000000-0005-0000-0000-00000B000000}"/>
    <cellStyle name="60 % - Accent1 2" xfId="13" xr:uid="{00000000-0005-0000-0000-00000C000000}"/>
    <cellStyle name="60 % - Accent2 2" xfId="14" xr:uid="{00000000-0005-0000-0000-00000D000000}"/>
    <cellStyle name="60 % - Accent3 2" xfId="15" xr:uid="{00000000-0005-0000-0000-00000E000000}"/>
    <cellStyle name="60 % - Accent4 2" xfId="16" xr:uid="{00000000-0005-0000-0000-00000F000000}"/>
    <cellStyle name="60 % - Accent5 2" xfId="17" xr:uid="{00000000-0005-0000-0000-000010000000}"/>
    <cellStyle name="60 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Avertissement 2" xfId="25" xr:uid="{00000000-0005-0000-0000-000018000000}"/>
    <cellStyle name="Commentaire 2" xfId="26" xr:uid="{00000000-0005-0000-0000-000019000000}"/>
    <cellStyle name="Insatisfaisant 2" xfId="27" xr:uid="{00000000-0005-0000-0000-00001A000000}"/>
    <cellStyle name="Milliers" xfId="39" builtinId="3"/>
    <cellStyle name="Neutre 2" xfId="28" xr:uid="{00000000-0005-0000-0000-00001C000000}"/>
    <cellStyle name="Normal" xfId="0" builtinId="0"/>
    <cellStyle name="Normal 2" xfId="29" xr:uid="{00000000-0005-0000-0000-00001E000000}"/>
    <cellStyle name="Normal 3" xfId="30" xr:uid="{00000000-0005-0000-0000-00001F000000}"/>
    <cellStyle name="Normal 4" xfId="31" xr:uid="{00000000-0005-0000-0000-000020000000}"/>
    <cellStyle name="Pourcentage" xfId="38" builtinId="5"/>
    <cellStyle name="Satisfaisant 2" xfId="32" xr:uid="{00000000-0005-0000-0000-000022000000}"/>
    <cellStyle name="Texte explicatif 2" xfId="33" xr:uid="{00000000-0005-0000-0000-000023000000}"/>
    <cellStyle name="Titre 2" xfId="34" xr:uid="{00000000-0005-0000-0000-000024000000}"/>
    <cellStyle name="Titre 1 2" xfId="35" xr:uid="{00000000-0005-0000-0000-000025000000}"/>
    <cellStyle name="Titre 1 3" xfId="36" xr:uid="{00000000-0005-0000-0000-000026000000}"/>
    <cellStyle name="Titre 4 2" xfId="37" xr:uid="{00000000-0005-0000-0000-00002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BJ96"/>
  <sheetViews>
    <sheetView tabSelected="1" view="pageBreakPreview" topLeftCell="A10" zoomScaleNormal="60" zoomScaleSheetLayoutView="100" workbookViewId="0">
      <selection activeCell="H22" sqref="H22"/>
    </sheetView>
  </sheetViews>
  <sheetFormatPr baseColWidth="10" defaultRowHeight="14.25" outlineLevelCol="1" x14ac:dyDescent="0.2"/>
  <cols>
    <col min="1" max="1" width="20.85546875" style="30" customWidth="1"/>
    <col min="2" max="2" width="18.85546875" style="30" customWidth="1"/>
    <col min="3" max="3" width="47.7109375" style="30" customWidth="1"/>
    <col min="4" max="8" width="17.140625" style="30" customWidth="1"/>
    <col min="9" max="9" width="15.7109375" style="30" customWidth="1"/>
    <col min="10" max="10" width="37.5703125" style="30" customWidth="1"/>
    <col min="11" max="11" width="19.28515625" style="30" customWidth="1"/>
    <col min="12" max="12" width="23" style="30" customWidth="1"/>
    <col min="13" max="13" width="15.140625" style="30" customWidth="1"/>
    <col min="14" max="14" width="21.28515625" style="30" customWidth="1"/>
    <col min="15" max="15" width="18.7109375" style="30" customWidth="1"/>
    <col min="16" max="16" width="16.7109375" style="30" customWidth="1"/>
    <col min="17" max="18" width="22.85546875" style="30" customWidth="1"/>
    <col min="19" max="19" width="11.140625" style="30" customWidth="1" outlineLevel="1"/>
    <col min="20" max="20" width="15" style="30" customWidth="1" outlineLevel="1"/>
    <col min="21" max="21" width="11.140625" style="30" customWidth="1" outlineLevel="1"/>
    <col min="22" max="22" width="10.85546875" style="30" customWidth="1" outlineLevel="1"/>
    <col min="23" max="23" width="19.5703125" style="30" customWidth="1" outlineLevel="1"/>
    <col min="24" max="24" width="22" style="30" customWidth="1" outlineLevel="1"/>
    <col min="25" max="25" width="11.140625" style="30" customWidth="1" outlineLevel="1" collapsed="1"/>
    <col min="26" max="26" width="13.7109375" style="30" customWidth="1" outlineLevel="1"/>
    <col min="27" max="27" width="18.28515625" style="30" customWidth="1" outlineLevel="1"/>
    <col min="28" max="28" width="10.85546875" style="30" customWidth="1" outlineLevel="1"/>
    <col min="29" max="30" width="18" style="30" customWidth="1" outlineLevel="1"/>
    <col min="31" max="31" width="11.140625" style="30" customWidth="1" outlineLevel="1"/>
    <col min="32" max="32" width="12.85546875" style="30" customWidth="1" outlineLevel="1"/>
    <col min="33" max="33" width="13.140625" style="30" customWidth="1" outlineLevel="1"/>
    <col min="34" max="34" width="10.85546875" style="30" customWidth="1" outlineLevel="1"/>
    <col min="35" max="37" width="16.28515625" style="30" customWidth="1" outlineLevel="1"/>
    <col min="38" max="38" width="11.42578125" style="30"/>
    <col min="39" max="39" width="13.28515625" style="30" customWidth="1"/>
    <col min="40" max="40" width="22.85546875" style="30" customWidth="1"/>
    <col min="41" max="56" width="11.42578125" style="25"/>
    <col min="57" max="16384" width="11.42578125" style="30"/>
  </cols>
  <sheetData>
    <row r="1" spans="1:62" s="25" customFormat="1" x14ac:dyDescent="0.2"/>
    <row r="2" spans="1:62" s="25" customFormat="1" ht="20.45" customHeight="1" thickBo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7"/>
      <c r="U2" s="27"/>
    </row>
    <row r="3" spans="1:62" ht="20.25" x14ac:dyDescent="0.3">
      <c r="A3" s="28" t="s">
        <v>36</v>
      </c>
      <c r="B3" s="298" t="s">
        <v>32</v>
      </c>
      <c r="C3" s="299"/>
      <c r="D3" s="300"/>
      <c r="E3" s="298" t="s">
        <v>33</v>
      </c>
      <c r="F3" s="313"/>
      <c r="G3" s="313"/>
      <c r="H3" s="314"/>
      <c r="I3" s="298" t="s">
        <v>202</v>
      </c>
      <c r="J3" s="299"/>
      <c r="K3" s="313"/>
      <c r="L3" s="313"/>
      <c r="M3" s="313"/>
      <c r="N3" s="313"/>
      <c r="O3" s="314"/>
      <c r="P3" s="298" t="s">
        <v>34</v>
      </c>
      <c r="Q3" s="299"/>
      <c r="R3" s="299"/>
      <c r="S3" s="299"/>
      <c r="T3" s="300"/>
      <c r="U3" s="298" t="s">
        <v>35</v>
      </c>
      <c r="V3" s="299"/>
      <c r="W3" s="300"/>
      <c r="X3" s="24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9"/>
      <c r="BE3" s="25"/>
      <c r="BF3" s="25"/>
      <c r="BG3" s="25"/>
      <c r="BH3" s="25"/>
      <c r="BI3" s="25"/>
      <c r="BJ3" s="25"/>
    </row>
    <row r="4" spans="1:62" ht="25.5" customHeight="1" thickBot="1" x14ac:dyDescent="0.35">
      <c r="A4" s="31"/>
      <c r="B4" s="301"/>
      <c r="C4" s="302"/>
      <c r="D4" s="303"/>
      <c r="E4" s="301"/>
      <c r="F4" s="315"/>
      <c r="G4" s="315"/>
      <c r="H4" s="316"/>
      <c r="I4" s="304"/>
      <c r="J4" s="305"/>
      <c r="K4" s="315"/>
      <c r="L4" s="315"/>
      <c r="M4" s="315"/>
      <c r="N4" s="315"/>
      <c r="O4" s="316"/>
      <c r="P4" s="304"/>
      <c r="Q4" s="305"/>
      <c r="R4" s="305"/>
      <c r="S4" s="305"/>
      <c r="T4" s="306"/>
      <c r="U4" s="307"/>
      <c r="V4" s="308"/>
      <c r="W4" s="309"/>
      <c r="X4" s="32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9"/>
      <c r="BE4" s="25"/>
      <c r="BF4" s="25"/>
      <c r="BG4" s="25"/>
      <c r="BH4" s="25"/>
      <c r="BI4" s="25"/>
      <c r="BJ4" s="25"/>
    </row>
    <row r="5" spans="1:62" s="25" customFormat="1" ht="15" x14ac:dyDescent="0.25">
      <c r="A5" s="26"/>
      <c r="B5" s="33"/>
      <c r="C5" s="33"/>
      <c r="D5" s="33"/>
      <c r="E5" s="33"/>
      <c r="F5" s="33"/>
      <c r="G5" s="33"/>
      <c r="H5" s="33"/>
      <c r="I5" s="26"/>
      <c r="J5" s="26"/>
      <c r="K5" s="26"/>
      <c r="L5" s="26"/>
      <c r="N5" s="34"/>
      <c r="O5" s="34"/>
      <c r="P5" s="34"/>
      <c r="Q5" s="34"/>
      <c r="R5" s="34"/>
      <c r="S5" s="34"/>
      <c r="T5" s="35"/>
      <c r="U5" s="27"/>
      <c r="AN5" s="29"/>
    </row>
    <row r="6" spans="1:62" s="25" customFormat="1" ht="15.75" thickBot="1" x14ac:dyDescent="0.3">
      <c r="A6" s="26"/>
      <c r="B6" s="33"/>
      <c r="C6" s="33"/>
      <c r="D6" s="33"/>
      <c r="E6" s="33"/>
      <c r="F6" s="33"/>
      <c r="G6" s="33"/>
      <c r="H6" s="33"/>
      <c r="I6" s="26"/>
      <c r="J6" s="26"/>
      <c r="K6" s="26"/>
      <c r="L6" s="26"/>
      <c r="N6" s="34"/>
      <c r="O6" s="34"/>
      <c r="P6" s="34"/>
      <c r="Q6" s="34"/>
      <c r="R6" s="34"/>
      <c r="S6" s="34"/>
      <c r="T6" s="35"/>
      <c r="U6" s="27"/>
      <c r="AN6" s="29"/>
    </row>
    <row r="7" spans="1:62" s="25" customFormat="1" ht="18.75" thickBot="1" x14ac:dyDescent="0.3">
      <c r="A7" s="26"/>
      <c r="B7" s="33"/>
      <c r="C7" s="33"/>
      <c r="D7" s="33"/>
      <c r="E7" s="33"/>
      <c r="F7" s="33"/>
      <c r="G7" s="33"/>
      <c r="H7" s="33"/>
      <c r="I7" s="26"/>
      <c r="J7" s="26"/>
      <c r="K7" s="26"/>
      <c r="L7" s="26"/>
      <c r="N7" s="34"/>
      <c r="O7" s="34"/>
      <c r="P7" s="34"/>
      <c r="Q7" s="246" t="s">
        <v>203</v>
      </c>
      <c r="R7" s="36">
        <v>250</v>
      </c>
      <c r="S7" s="37" t="s">
        <v>190</v>
      </c>
      <c r="U7" s="27"/>
      <c r="AN7" s="29"/>
    </row>
    <row r="8" spans="1:62" s="25" customFormat="1" ht="18.75" thickBot="1" x14ac:dyDescent="0.3">
      <c r="A8" s="26"/>
      <c r="B8" s="33"/>
      <c r="C8" s="33"/>
      <c r="D8" s="33"/>
      <c r="E8" s="33"/>
      <c r="F8" s="33"/>
      <c r="G8" s="33"/>
      <c r="H8" s="33"/>
      <c r="I8" s="26"/>
      <c r="J8" s="26"/>
      <c r="K8" s="26"/>
      <c r="L8" s="26"/>
      <c r="N8" s="34"/>
      <c r="O8" s="34"/>
      <c r="P8" s="34"/>
      <c r="Q8" s="247" t="s">
        <v>204</v>
      </c>
      <c r="R8" s="38">
        <v>18</v>
      </c>
      <c r="S8" s="37" t="s">
        <v>190</v>
      </c>
      <c r="U8" s="27"/>
      <c r="AN8" s="29"/>
    </row>
    <row r="9" spans="1:62" s="25" customFormat="1" ht="18.75" thickBot="1" x14ac:dyDescent="0.3">
      <c r="A9" s="26"/>
      <c r="B9" s="33"/>
      <c r="C9" s="33"/>
      <c r="D9" s="33"/>
      <c r="E9" s="33"/>
      <c r="F9" s="33"/>
      <c r="G9" s="33"/>
      <c r="H9" s="33"/>
      <c r="I9" s="26"/>
      <c r="J9" s="26"/>
      <c r="K9" s="26"/>
      <c r="L9" s="26"/>
      <c r="N9" s="34"/>
      <c r="O9" s="34"/>
      <c r="P9" s="34"/>
      <c r="Q9" s="248" t="s">
        <v>181</v>
      </c>
      <c r="R9" s="38">
        <v>36</v>
      </c>
      <c r="S9" s="37" t="s">
        <v>190</v>
      </c>
      <c r="U9" s="27"/>
      <c r="AN9" s="29"/>
    </row>
    <row r="10" spans="1:62" s="25" customFormat="1" ht="18" x14ac:dyDescent="0.25">
      <c r="A10" s="26"/>
      <c r="B10" s="33"/>
      <c r="C10" s="33"/>
      <c r="D10" s="33"/>
      <c r="E10" s="33"/>
      <c r="F10" s="33"/>
      <c r="G10" s="33"/>
      <c r="H10" s="33"/>
      <c r="I10" s="26"/>
      <c r="J10" s="26"/>
      <c r="K10" s="26"/>
      <c r="Q10" s="39"/>
      <c r="R10" s="39"/>
      <c r="S10" s="40"/>
      <c r="T10" s="35"/>
      <c r="U10" s="27"/>
      <c r="AN10" s="29"/>
    </row>
    <row r="11" spans="1:62" s="27" customFormat="1" ht="15" x14ac:dyDescent="0.25">
      <c r="A11" s="26"/>
      <c r="B11" s="33"/>
      <c r="C11" s="33"/>
      <c r="D11" s="33"/>
      <c r="E11" s="33"/>
      <c r="F11" s="33"/>
      <c r="G11" s="33"/>
      <c r="H11" s="33"/>
      <c r="I11" s="26"/>
      <c r="J11" s="26"/>
      <c r="K11" s="26"/>
      <c r="L11" s="26"/>
      <c r="N11" s="34"/>
      <c r="O11" s="34"/>
      <c r="P11" s="34"/>
      <c r="Q11" s="357"/>
      <c r="R11" s="357"/>
      <c r="S11" s="358"/>
      <c r="T11" s="358"/>
      <c r="U11" s="358"/>
      <c r="V11" s="358"/>
      <c r="W11" s="358"/>
      <c r="X11" s="358"/>
      <c r="Y11" s="358"/>
      <c r="Z11" s="358"/>
      <c r="AA11" s="358"/>
      <c r="AB11" s="358"/>
      <c r="AC11" s="358"/>
      <c r="AD11" s="358"/>
      <c r="AE11" s="358"/>
      <c r="AF11" s="358"/>
      <c r="AG11" s="358"/>
      <c r="AH11" s="358"/>
      <c r="AI11" s="358"/>
      <c r="AJ11" s="359"/>
      <c r="AK11" s="244"/>
      <c r="AN11" s="41"/>
    </row>
    <row r="12" spans="1:62" s="27" customFormat="1" ht="15" x14ac:dyDescent="0.25">
      <c r="A12" s="26"/>
      <c r="B12" s="33"/>
      <c r="C12" s="33"/>
      <c r="D12" s="33"/>
      <c r="E12" s="33"/>
      <c r="F12" s="33"/>
      <c r="G12" s="33"/>
      <c r="H12" s="33"/>
      <c r="I12" s="26"/>
      <c r="J12" s="26"/>
      <c r="K12" s="26"/>
      <c r="L12" s="26"/>
      <c r="N12" s="34"/>
      <c r="O12" s="34"/>
      <c r="P12" s="34"/>
      <c r="Q12" s="358"/>
      <c r="R12" s="358"/>
      <c r="S12" s="358"/>
      <c r="T12" s="358"/>
      <c r="U12" s="358"/>
      <c r="V12" s="358"/>
      <c r="W12" s="358"/>
      <c r="X12" s="358"/>
      <c r="Y12" s="358"/>
      <c r="Z12" s="358"/>
      <c r="AA12" s="358"/>
      <c r="AB12" s="358"/>
      <c r="AC12" s="358"/>
      <c r="AD12" s="358"/>
      <c r="AE12" s="358"/>
      <c r="AF12" s="358"/>
      <c r="AG12" s="358"/>
      <c r="AH12" s="358"/>
      <c r="AI12" s="358"/>
      <c r="AJ12" s="359"/>
      <c r="AK12" s="244"/>
      <c r="AN12" s="41"/>
    </row>
    <row r="13" spans="1:62" s="27" customFormat="1" ht="15" thickBo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358"/>
      <c r="R13" s="358"/>
      <c r="S13" s="358"/>
      <c r="T13" s="358"/>
      <c r="U13" s="358"/>
      <c r="V13" s="358"/>
      <c r="W13" s="358"/>
      <c r="X13" s="358"/>
      <c r="Y13" s="358"/>
      <c r="Z13" s="358"/>
      <c r="AA13" s="358"/>
      <c r="AB13" s="358"/>
      <c r="AC13" s="358"/>
      <c r="AD13" s="358"/>
      <c r="AE13" s="358"/>
      <c r="AF13" s="358"/>
      <c r="AG13" s="358"/>
      <c r="AH13" s="358"/>
      <c r="AI13" s="358"/>
      <c r="AJ13" s="359"/>
      <c r="AK13" s="244"/>
      <c r="AN13" s="42"/>
    </row>
    <row r="14" spans="1:62" ht="26.45" customHeight="1" thickBot="1" x14ac:dyDescent="0.25">
      <c r="A14" s="43"/>
      <c r="B14" s="310" t="s">
        <v>177</v>
      </c>
      <c r="C14" s="311"/>
      <c r="D14" s="312"/>
      <c r="E14" s="326" t="s">
        <v>175</v>
      </c>
      <c r="F14" s="327"/>
      <c r="G14" s="327"/>
      <c r="H14" s="328"/>
      <c r="I14" s="310" t="s">
        <v>179</v>
      </c>
      <c r="J14" s="311"/>
      <c r="K14" s="312"/>
      <c r="L14" s="26"/>
      <c r="M14" s="25"/>
      <c r="N14" s="34"/>
      <c r="O14" s="34"/>
      <c r="P14" s="34"/>
      <c r="Q14" s="334" t="s">
        <v>183</v>
      </c>
      <c r="R14" s="329" t="s">
        <v>9</v>
      </c>
      <c r="S14" s="337"/>
      <c r="T14" s="337"/>
      <c r="U14" s="337"/>
      <c r="V14" s="337"/>
      <c r="W14" s="338"/>
      <c r="X14" s="329" t="s">
        <v>10</v>
      </c>
      <c r="Y14" s="342"/>
      <c r="Z14" s="342"/>
      <c r="AA14" s="342"/>
      <c r="AB14" s="342"/>
      <c r="AC14" s="343"/>
      <c r="AD14" s="329" t="s">
        <v>11</v>
      </c>
      <c r="AE14" s="330"/>
      <c r="AF14" s="330"/>
      <c r="AG14" s="330"/>
      <c r="AH14" s="330"/>
      <c r="AI14" s="330"/>
      <c r="AJ14" s="295" t="s">
        <v>189</v>
      </c>
      <c r="AK14" s="250"/>
      <c r="AL14" s="25"/>
      <c r="AM14" s="25"/>
      <c r="AN14" s="25"/>
    </row>
    <row r="15" spans="1:62" ht="26.45" customHeight="1" thickBot="1" x14ac:dyDescent="0.25">
      <c r="A15" s="388" t="s">
        <v>178</v>
      </c>
      <c r="B15" s="286" t="s">
        <v>0</v>
      </c>
      <c r="C15" s="289" t="s">
        <v>1</v>
      </c>
      <c r="D15" s="292" t="s">
        <v>192</v>
      </c>
      <c r="E15" s="262" t="s">
        <v>193</v>
      </c>
      <c r="F15" s="265" t="s">
        <v>194</v>
      </c>
      <c r="G15" s="265" t="s">
        <v>195</v>
      </c>
      <c r="H15" s="268" t="s">
        <v>196</v>
      </c>
      <c r="I15" s="286" t="s">
        <v>2</v>
      </c>
      <c r="J15" s="289" t="s">
        <v>3</v>
      </c>
      <c r="K15" s="323" t="s">
        <v>197</v>
      </c>
      <c r="L15" s="282" t="s">
        <v>198</v>
      </c>
      <c r="M15" s="348" t="s">
        <v>199</v>
      </c>
      <c r="N15" s="351" t="s">
        <v>29</v>
      </c>
      <c r="O15" s="354" t="s">
        <v>180</v>
      </c>
      <c r="P15" s="317" t="s">
        <v>200</v>
      </c>
      <c r="Q15" s="335"/>
      <c r="R15" s="339"/>
      <c r="S15" s="340"/>
      <c r="T15" s="340"/>
      <c r="U15" s="340"/>
      <c r="V15" s="340"/>
      <c r="W15" s="341"/>
      <c r="X15" s="344"/>
      <c r="Y15" s="345"/>
      <c r="Z15" s="345"/>
      <c r="AA15" s="345"/>
      <c r="AB15" s="345"/>
      <c r="AC15" s="346"/>
      <c r="AD15" s="331"/>
      <c r="AE15" s="332"/>
      <c r="AF15" s="332"/>
      <c r="AG15" s="332"/>
      <c r="AH15" s="332"/>
      <c r="AI15" s="332"/>
      <c r="AJ15" s="296"/>
      <c r="AK15" s="320" t="s">
        <v>205</v>
      </c>
      <c r="AL15" s="256" t="s">
        <v>21</v>
      </c>
      <c r="AM15" s="256" t="s">
        <v>22</v>
      </c>
      <c r="AN15" s="259" t="s">
        <v>28</v>
      </c>
    </row>
    <row r="16" spans="1:62" ht="27" customHeight="1" x14ac:dyDescent="0.2">
      <c r="A16" s="277"/>
      <c r="B16" s="287"/>
      <c r="C16" s="290"/>
      <c r="D16" s="293"/>
      <c r="E16" s="263"/>
      <c r="F16" s="266"/>
      <c r="G16" s="266"/>
      <c r="H16" s="269"/>
      <c r="I16" s="287"/>
      <c r="J16" s="290"/>
      <c r="K16" s="324"/>
      <c r="L16" s="283"/>
      <c r="M16" s="349"/>
      <c r="N16" s="352"/>
      <c r="O16" s="355"/>
      <c r="P16" s="318"/>
      <c r="Q16" s="285" t="s">
        <v>201</v>
      </c>
      <c r="R16" s="336" t="s">
        <v>186</v>
      </c>
      <c r="S16" s="271" t="s">
        <v>12</v>
      </c>
      <c r="T16" s="272" t="s">
        <v>13</v>
      </c>
      <c r="U16" s="272" t="s">
        <v>14</v>
      </c>
      <c r="V16" s="272" t="s">
        <v>94</v>
      </c>
      <c r="W16" s="273" t="s">
        <v>182</v>
      </c>
      <c r="X16" s="347" t="s">
        <v>187</v>
      </c>
      <c r="Y16" s="272" t="s">
        <v>15</v>
      </c>
      <c r="Z16" s="272" t="s">
        <v>16</v>
      </c>
      <c r="AA16" s="272" t="s">
        <v>17</v>
      </c>
      <c r="AB16" s="272" t="s">
        <v>95</v>
      </c>
      <c r="AC16" s="273" t="s">
        <v>184</v>
      </c>
      <c r="AD16" s="333" t="s">
        <v>188</v>
      </c>
      <c r="AE16" s="271" t="s">
        <v>18</v>
      </c>
      <c r="AF16" s="272" t="s">
        <v>19</v>
      </c>
      <c r="AG16" s="272" t="s">
        <v>20</v>
      </c>
      <c r="AH16" s="272" t="s">
        <v>23</v>
      </c>
      <c r="AI16" s="273" t="s">
        <v>185</v>
      </c>
      <c r="AJ16" s="296"/>
      <c r="AK16" s="321"/>
      <c r="AL16" s="257"/>
      <c r="AM16" s="257"/>
      <c r="AN16" s="260"/>
    </row>
    <row r="17" spans="1:56" ht="90" customHeight="1" thickBot="1" x14ac:dyDescent="0.25">
      <c r="A17" s="389"/>
      <c r="B17" s="288"/>
      <c r="C17" s="291"/>
      <c r="D17" s="294"/>
      <c r="E17" s="264"/>
      <c r="F17" s="267"/>
      <c r="G17" s="267"/>
      <c r="H17" s="270"/>
      <c r="I17" s="288"/>
      <c r="J17" s="291"/>
      <c r="K17" s="325"/>
      <c r="L17" s="284"/>
      <c r="M17" s="350"/>
      <c r="N17" s="353"/>
      <c r="O17" s="356"/>
      <c r="P17" s="319"/>
      <c r="Q17" s="380"/>
      <c r="R17" s="381"/>
      <c r="S17" s="382"/>
      <c r="T17" s="383"/>
      <c r="U17" s="383"/>
      <c r="V17" s="383"/>
      <c r="W17" s="384"/>
      <c r="X17" s="385"/>
      <c r="Y17" s="383"/>
      <c r="Z17" s="383"/>
      <c r="AA17" s="383"/>
      <c r="AB17" s="383"/>
      <c r="AC17" s="384"/>
      <c r="AD17" s="386"/>
      <c r="AE17" s="382"/>
      <c r="AF17" s="383"/>
      <c r="AG17" s="383"/>
      <c r="AH17" s="383"/>
      <c r="AI17" s="384"/>
      <c r="AJ17" s="297"/>
      <c r="AK17" s="322"/>
      <c r="AL17" s="258"/>
      <c r="AM17" s="258"/>
      <c r="AN17" s="261"/>
    </row>
    <row r="18" spans="1:56" ht="18.75" customHeight="1" x14ac:dyDescent="0.2">
      <c r="A18" s="276" t="s">
        <v>30</v>
      </c>
      <c r="B18" s="278" t="s">
        <v>4</v>
      </c>
      <c r="C18" s="279"/>
      <c r="D18" s="44" t="s">
        <v>5</v>
      </c>
      <c r="E18" s="45"/>
      <c r="F18" s="46"/>
      <c r="G18" s="46"/>
      <c r="H18" s="44"/>
      <c r="I18" s="47"/>
      <c r="J18" s="46"/>
      <c r="K18" s="48"/>
      <c r="L18" s="49"/>
      <c r="M18" s="47"/>
      <c r="N18" s="50"/>
      <c r="O18" s="51"/>
      <c r="P18" s="52">
        <f>SUM(P19:P30)</f>
        <v>24</v>
      </c>
      <c r="Q18" s="53">
        <f>SUM(Q19:Q30)</f>
        <v>1000</v>
      </c>
      <c r="R18" s="390"/>
      <c r="S18" s="47">
        <f>SUM(S19:S30)</f>
        <v>12</v>
      </c>
      <c r="T18" s="391">
        <f>SUM(T19:T30)</f>
        <v>24</v>
      </c>
      <c r="U18" s="391">
        <f>SUM(U19:U30)</f>
        <v>6</v>
      </c>
      <c r="V18" s="392">
        <f>SUM(S18:U18)</f>
        <v>42</v>
      </c>
      <c r="W18" s="393">
        <f>SUM(W19:W30)</f>
        <v>4</v>
      </c>
      <c r="X18" s="394"/>
      <c r="Y18" s="395">
        <f>SUM(Y19:Y30)</f>
        <v>0</v>
      </c>
      <c r="Z18" s="391">
        <f>SUM(Z19:Z30)</f>
        <v>0</v>
      </c>
      <c r="AA18" s="391">
        <f>SUM(AA19:AA30)</f>
        <v>0</v>
      </c>
      <c r="AB18" s="391">
        <f>SUM(Y18:AA18)</f>
        <v>0</v>
      </c>
      <c r="AC18" s="396">
        <f>SUM(AC19:AC30)</f>
        <v>28</v>
      </c>
      <c r="AD18" s="397"/>
      <c r="AE18" s="391">
        <f t="shared" ref="AE18:AG18" si="0">SUM(AE19:AE30)</f>
        <v>0</v>
      </c>
      <c r="AF18" s="391">
        <f t="shared" si="0"/>
        <v>0</v>
      </c>
      <c r="AG18" s="391">
        <f t="shared" si="0"/>
        <v>0</v>
      </c>
      <c r="AH18" s="391">
        <f>SUM(AE18:AG18)</f>
        <v>0</v>
      </c>
      <c r="AI18" s="398">
        <f>SUM(AI19:AI30)</f>
        <v>56</v>
      </c>
      <c r="AJ18" s="372">
        <f>SUM(AJ19:AJ30)</f>
        <v>126</v>
      </c>
      <c r="AK18" s="402">
        <f>SUM(AK19:AK30)</f>
        <v>720</v>
      </c>
      <c r="AL18" s="403">
        <f>SUM(AL19:AL30)</f>
        <v>42</v>
      </c>
      <c r="AM18" s="252">
        <f>SUM(AM19:AM30)</f>
        <v>678</v>
      </c>
      <c r="AN18" s="251"/>
    </row>
    <row r="19" spans="1:56" s="85" customFormat="1" ht="25.5" x14ac:dyDescent="0.2">
      <c r="A19" s="274"/>
      <c r="B19" s="59"/>
      <c r="C19" s="60" t="s">
        <v>96</v>
      </c>
      <c r="D19" s="61" t="s">
        <v>5</v>
      </c>
      <c r="E19" s="62"/>
      <c r="F19" s="63"/>
      <c r="G19" s="63"/>
      <c r="H19" s="64"/>
      <c r="I19" s="65"/>
      <c r="J19" s="60"/>
      <c r="K19" s="66"/>
      <c r="L19" s="67" t="s">
        <v>87</v>
      </c>
      <c r="M19" s="65"/>
      <c r="N19" s="68"/>
      <c r="O19" s="67"/>
      <c r="P19" s="69">
        <v>6</v>
      </c>
      <c r="Q19" s="70">
        <v>500</v>
      </c>
      <c r="R19" s="71" t="s">
        <v>106</v>
      </c>
      <c r="S19" s="72">
        <v>12</v>
      </c>
      <c r="T19" s="73">
        <v>24</v>
      </c>
      <c r="U19" s="73">
        <v>6</v>
      </c>
      <c r="V19" s="74">
        <f t="shared" ref="V19:V45" si="1">SUM(S19:U19)</f>
        <v>42</v>
      </c>
      <c r="W19" s="75">
        <f t="shared" ref="W19:W30" si="2">ROUNDUP(Q19/$R$7,0)</f>
        <v>2</v>
      </c>
      <c r="X19" s="76"/>
      <c r="Y19" s="72"/>
      <c r="Z19" s="73"/>
      <c r="AA19" s="73"/>
      <c r="AB19" s="77">
        <f t="shared" ref="AB19:AB45" si="3">SUM(Y19:AA19)</f>
        <v>0</v>
      </c>
      <c r="AC19" s="78">
        <f t="shared" ref="AC19:AC30" si="4">ROUNDUP(Q19/$R$9,0)</f>
        <v>14</v>
      </c>
      <c r="AD19" s="79"/>
      <c r="AE19" s="72"/>
      <c r="AF19" s="73"/>
      <c r="AG19" s="73"/>
      <c r="AH19" s="80"/>
      <c r="AI19" s="81">
        <f t="shared" ref="AI19:AI30" si="5">ROUNDUP(Q19/$R$8,0)</f>
        <v>28</v>
      </c>
      <c r="AJ19" s="253">
        <f>SUM(IF(R19="oui",(V19*W19*1.5),0),IF(X19="oui",(AB19*AC19),0),IF(AD19="oui",(AH19*AI19),0))</f>
        <v>126</v>
      </c>
      <c r="AK19" s="109">
        <f t="shared" ref="AK19:AK44" si="6">30*P19</f>
        <v>180</v>
      </c>
      <c r="AL19" s="116">
        <f>V19+AB19+AH19</f>
        <v>42</v>
      </c>
      <c r="AM19" s="115">
        <f>AK19-AL19</f>
        <v>138</v>
      </c>
      <c r="AN19" s="82" t="s">
        <v>24</v>
      </c>
      <c r="AO19" s="83"/>
      <c r="AP19" s="83"/>
      <c r="AQ19" s="83"/>
      <c r="AR19" s="83"/>
      <c r="AS19" s="84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</row>
    <row r="20" spans="1:56" s="86" customFormat="1" ht="25.5" x14ac:dyDescent="0.2">
      <c r="A20" s="274"/>
      <c r="B20" s="59"/>
      <c r="C20" s="60"/>
      <c r="D20" s="61" t="s">
        <v>5</v>
      </c>
      <c r="E20" s="62"/>
      <c r="F20" s="63"/>
      <c r="G20" s="63"/>
      <c r="H20" s="64"/>
      <c r="I20" s="65"/>
      <c r="J20" s="60"/>
      <c r="K20" s="66"/>
      <c r="L20" s="67" t="s">
        <v>87</v>
      </c>
      <c r="M20" s="65"/>
      <c r="N20" s="68"/>
      <c r="O20" s="67"/>
      <c r="P20" s="69">
        <v>6</v>
      </c>
      <c r="Q20" s="70">
        <v>500</v>
      </c>
      <c r="R20" s="71"/>
      <c r="S20" s="72"/>
      <c r="T20" s="73"/>
      <c r="U20" s="73"/>
      <c r="V20" s="74">
        <f t="shared" si="1"/>
        <v>0</v>
      </c>
      <c r="W20" s="75">
        <f t="shared" si="2"/>
        <v>2</v>
      </c>
      <c r="X20" s="76"/>
      <c r="Y20" s="72"/>
      <c r="Z20" s="73"/>
      <c r="AA20" s="73"/>
      <c r="AB20" s="77">
        <f t="shared" si="3"/>
        <v>0</v>
      </c>
      <c r="AC20" s="78">
        <f t="shared" si="4"/>
        <v>14</v>
      </c>
      <c r="AD20" s="79"/>
      <c r="AE20" s="72"/>
      <c r="AF20" s="73"/>
      <c r="AG20" s="73"/>
      <c r="AH20" s="80"/>
      <c r="AI20" s="81">
        <f t="shared" si="5"/>
        <v>28</v>
      </c>
      <c r="AJ20" s="253">
        <f t="shared" ref="AJ20:AJ69" si="7">SUM(IF(R20="oui",(V20*W20*1.5),0),IF(X20="oui",(AB20*AC20),0),IF(AD20="oui",(AH20*AI20),0))</f>
        <v>0</v>
      </c>
      <c r="AK20" s="109">
        <f t="shared" si="6"/>
        <v>180</v>
      </c>
      <c r="AL20" s="116">
        <f>V20+AB20+AH20</f>
        <v>0</v>
      </c>
      <c r="AM20" s="115">
        <f>AK20-AL20</f>
        <v>180</v>
      </c>
      <c r="AN20" s="82" t="s">
        <v>25</v>
      </c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</row>
    <row r="21" spans="1:56" s="86" customFormat="1" ht="25.5" x14ac:dyDescent="0.2">
      <c r="A21" s="274"/>
      <c r="B21" s="59"/>
      <c r="C21" s="60"/>
      <c r="D21" s="61" t="s">
        <v>5</v>
      </c>
      <c r="E21" s="62"/>
      <c r="F21" s="63"/>
      <c r="G21" s="63"/>
      <c r="H21" s="64"/>
      <c r="I21" s="65"/>
      <c r="J21" s="60"/>
      <c r="K21" s="66"/>
      <c r="L21" s="67" t="s">
        <v>87</v>
      </c>
      <c r="M21" s="65"/>
      <c r="N21" s="68"/>
      <c r="O21" s="67"/>
      <c r="P21" s="69">
        <v>6</v>
      </c>
      <c r="Q21" s="70"/>
      <c r="R21" s="71"/>
      <c r="S21" s="72"/>
      <c r="T21" s="73"/>
      <c r="U21" s="73"/>
      <c r="V21" s="74">
        <f t="shared" si="1"/>
        <v>0</v>
      </c>
      <c r="W21" s="75">
        <f t="shared" si="2"/>
        <v>0</v>
      </c>
      <c r="X21" s="76"/>
      <c r="Y21" s="72"/>
      <c r="Z21" s="73"/>
      <c r="AA21" s="73"/>
      <c r="AB21" s="77">
        <f t="shared" si="3"/>
        <v>0</v>
      </c>
      <c r="AC21" s="78">
        <f t="shared" si="4"/>
        <v>0</v>
      </c>
      <c r="AD21" s="79"/>
      <c r="AE21" s="72"/>
      <c r="AF21" s="73"/>
      <c r="AG21" s="73"/>
      <c r="AH21" s="80"/>
      <c r="AI21" s="81">
        <f t="shared" si="5"/>
        <v>0</v>
      </c>
      <c r="AJ21" s="253">
        <f t="shared" si="7"/>
        <v>0</v>
      </c>
      <c r="AK21" s="109">
        <f t="shared" si="6"/>
        <v>180</v>
      </c>
      <c r="AL21" s="116">
        <f>V21+AB21+AH21</f>
        <v>0</v>
      </c>
      <c r="AM21" s="115">
        <f>AK21-AL21</f>
        <v>180</v>
      </c>
      <c r="AN21" s="82" t="s">
        <v>26</v>
      </c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</row>
    <row r="22" spans="1:56" s="86" customFormat="1" ht="25.5" x14ac:dyDescent="0.2">
      <c r="A22" s="274"/>
      <c r="B22" s="59"/>
      <c r="C22" s="60"/>
      <c r="D22" s="61" t="s">
        <v>8</v>
      </c>
      <c r="E22" s="62"/>
      <c r="F22" s="63"/>
      <c r="G22" s="63"/>
      <c r="H22" s="64"/>
      <c r="I22" s="87"/>
      <c r="J22" s="88"/>
      <c r="K22" s="89"/>
      <c r="L22" s="67" t="s">
        <v>87</v>
      </c>
      <c r="M22" s="65"/>
      <c r="N22" s="68"/>
      <c r="O22" s="67"/>
      <c r="P22" s="69">
        <v>6</v>
      </c>
      <c r="Q22" s="70"/>
      <c r="R22" s="71"/>
      <c r="S22" s="72"/>
      <c r="T22" s="73"/>
      <c r="U22" s="73"/>
      <c r="V22" s="74">
        <f t="shared" si="1"/>
        <v>0</v>
      </c>
      <c r="W22" s="75">
        <f t="shared" si="2"/>
        <v>0</v>
      </c>
      <c r="X22" s="76"/>
      <c r="Y22" s="72"/>
      <c r="Z22" s="73"/>
      <c r="AA22" s="73"/>
      <c r="AB22" s="77">
        <f t="shared" si="3"/>
        <v>0</v>
      </c>
      <c r="AC22" s="78">
        <f t="shared" si="4"/>
        <v>0</v>
      </c>
      <c r="AD22" s="79"/>
      <c r="AE22" s="72"/>
      <c r="AF22" s="73"/>
      <c r="AG22" s="73"/>
      <c r="AH22" s="90"/>
      <c r="AI22" s="81">
        <f t="shared" si="5"/>
        <v>0</v>
      </c>
      <c r="AJ22" s="253">
        <f t="shared" si="7"/>
        <v>0</v>
      </c>
      <c r="AK22" s="109">
        <f t="shared" si="6"/>
        <v>180</v>
      </c>
      <c r="AL22" s="116">
        <f>V22+AB22+AH22</f>
        <v>0</v>
      </c>
      <c r="AM22" s="115">
        <f>AK22-AL22</f>
        <v>180</v>
      </c>
      <c r="AN22" s="82" t="s">
        <v>27</v>
      </c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</row>
    <row r="23" spans="1:56" s="86" customFormat="1" x14ac:dyDescent="0.2">
      <c r="A23" s="274"/>
      <c r="B23" s="59"/>
      <c r="C23" s="60"/>
      <c r="D23" s="61"/>
      <c r="E23" s="91"/>
      <c r="F23" s="92"/>
      <c r="G23" s="92"/>
      <c r="H23" s="93"/>
      <c r="I23" s="87"/>
      <c r="J23" s="88"/>
      <c r="K23" s="89"/>
      <c r="L23" s="94"/>
      <c r="M23" s="65"/>
      <c r="N23" s="68"/>
      <c r="O23" s="67"/>
      <c r="P23" s="69"/>
      <c r="Q23" s="70"/>
      <c r="R23" s="71"/>
      <c r="S23" s="72"/>
      <c r="T23" s="73"/>
      <c r="U23" s="73"/>
      <c r="V23" s="74">
        <f t="shared" si="1"/>
        <v>0</v>
      </c>
      <c r="W23" s="75">
        <f t="shared" si="2"/>
        <v>0</v>
      </c>
      <c r="X23" s="76"/>
      <c r="Y23" s="72"/>
      <c r="Z23" s="73"/>
      <c r="AA23" s="73"/>
      <c r="AB23" s="77">
        <f t="shared" si="3"/>
        <v>0</v>
      </c>
      <c r="AC23" s="78">
        <f t="shared" si="4"/>
        <v>0</v>
      </c>
      <c r="AD23" s="79"/>
      <c r="AE23" s="72"/>
      <c r="AF23" s="73"/>
      <c r="AG23" s="73"/>
      <c r="AH23" s="90"/>
      <c r="AI23" s="81">
        <f t="shared" si="5"/>
        <v>0</v>
      </c>
      <c r="AJ23" s="253">
        <f t="shared" si="7"/>
        <v>0</v>
      </c>
      <c r="AK23" s="109">
        <f t="shared" si="6"/>
        <v>0</v>
      </c>
      <c r="AL23" s="116"/>
      <c r="AM23" s="115"/>
      <c r="AN23" s="82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</row>
    <row r="24" spans="1:56" s="86" customFormat="1" x14ac:dyDescent="0.2">
      <c r="A24" s="274"/>
      <c r="B24" s="59"/>
      <c r="C24" s="60"/>
      <c r="D24" s="61"/>
      <c r="E24" s="91"/>
      <c r="F24" s="92"/>
      <c r="G24" s="92"/>
      <c r="H24" s="93"/>
      <c r="I24" s="87"/>
      <c r="J24" s="88"/>
      <c r="K24" s="89"/>
      <c r="L24" s="94"/>
      <c r="M24" s="65"/>
      <c r="N24" s="68"/>
      <c r="O24" s="67"/>
      <c r="P24" s="69"/>
      <c r="Q24" s="70"/>
      <c r="R24" s="71"/>
      <c r="S24" s="72"/>
      <c r="T24" s="73"/>
      <c r="U24" s="73"/>
      <c r="V24" s="74">
        <f t="shared" si="1"/>
        <v>0</v>
      </c>
      <c r="W24" s="75">
        <f t="shared" si="2"/>
        <v>0</v>
      </c>
      <c r="X24" s="76"/>
      <c r="Y24" s="72"/>
      <c r="Z24" s="73"/>
      <c r="AA24" s="73"/>
      <c r="AB24" s="77">
        <f t="shared" si="3"/>
        <v>0</v>
      </c>
      <c r="AC24" s="78">
        <f t="shared" si="4"/>
        <v>0</v>
      </c>
      <c r="AD24" s="79"/>
      <c r="AE24" s="72"/>
      <c r="AF24" s="73"/>
      <c r="AG24" s="73"/>
      <c r="AH24" s="90"/>
      <c r="AI24" s="81">
        <f t="shared" si="5"/>
        <v>0</v>
      </c>
      <c r="AJ24" s="253">
        <f t="shared" si="7"/>
        <v>0</v>
      </c>
      <c r="AK24" s="109">
        <f t="shared" si="6"/>
        <v>0</v>
      </c>
      <c r="AL24" s="116"/>
      <c r="AM24" s="115"/>
      <c r="AN24" s="82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</row>
    <row r="25" spans="1:56" s="86" customFormat="1" x14ac:dyDescent="0.2">
      <c r="A25" s="274"/>
      <c r="B25" s="59"/>
      <c r="C25" s="60"/>
      <c r="D25" s="61"/>
      <c r="E25" s="91"/>
      <c r="F25" s="92"/>
      <c r="G25" s="92"/>
      <c r="H25" s="93"/>
      <c r="I25" s="87"/>
      <c r="J25" s="88"/>
      <c r="K25" s="89"/>
      <c r="L25" s="94"/>
      <c r="M25" s="65"/>
      <c r="N25" s="68"/>
      <c r="O25" s="67"/>
      <c r="P25" s="69"/>
      <c r="Q25" s="70"/>
      <c r="R25" s="71"/>
      <c r="S25" s="72"/>
      <c r="T25" s="73"/>
      <c r="U25" s="73"/>
      <c r="V25" s="74">
        <f t="shared" si="1"/>
        <v>0</v>
      </c>
      <c r="W25" s="75">
        <f t="shared" si="2"/>
        <v>0</v>
      </c>
      <c r="X25" s="76"/>
      <c r="Y25" s="72"/>
      <c r="Z25" s="73"/>
      <c r="AA25" s="73"/>
      <c r="AB25" s="77">
        <f t="shared" si="3"/>
        <v>0</v>
      </c>
      <c r="AC25" s="78">
        <f t="shared" si="4"/>
        <v>0</v>
      </c>
      <c r="AD25" s="79"/>
      <c r="AE25" s="72"/>
      <c r="AF25" s="73"/>
      <c r="AG25" s="73"/>
      <c r="AH25" s="90"/>
      <c r="AI25" s="81">
        <f t="shared" si="5"/>
        <v>0</v>
      </c>
      <c r="AJ25" s="253">
        <f t="shared" si="7"/>
        <v>0</v>
      </c>
      <c r="AK25" s="109">
        <f t="shared" si="6"/>
        <v>0</v>
      </c>
      <c r="AL25" s="116"/>
      <c r="AM25" s="115"/>
      <c r="AN25" s="82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</row>
    <row r="26" spans="1:56" s="86" customFormat="1" x14ac:dyDescent="0.2">
      <c r="A26" s="274"/>
      <c r="B26" s="59"/>
      <c r="C26" s="60"/>
      <c r="D26" s="61"/>
      <c r="E26" s="91"/>
      <c r="F26" s="92"/>
      <c r="G26" s="92"/>
      <c r="H26" s="93"/>
      <c r="I26" s="87"/>
      <c r="J26" s="88"/>
      <c r="K26" s="89"/>
      <c r="L26" s="94"/>
      <c r="M26" s="65"/>
      <c r="N26" s="68"/>
      <c r="O26" s="67"/>
      <c r="P26" s="69"/>
      <c r="Q26" s="70"/>
      <c r="R26" s="71"/>
      <c r="S26" s="72"/>
      <c r="T26" s="73"/>
      <c r="U26" s="73"/>
      <c r="V26" s="74">
        <f t="shared" si="1"/>
        <v>0</v>
      </c>
      <c r="W26" s="75">
        <f t="shared" si="2"/>
        <v>0</v>
      </c>
      <c r="X26" s="76"/>
      <c r="Y26" s="72"/>
      <c r="Z26" s="73"/>
      <c r="AA26" s="73"/>
      <c r="AB26" s="77">
        <f t="shared" si="3"/>
        <v>0</v>
      </c>
      <c r="AC26" s="78">
        <f t="shared" si="4"/>
        <v>0</v>
      </c>
      <c r="AD26" s="79"/>
      <c r="AE26" s="72"/>
      <c r="AF26" s="73"/>
      <c r="AG26" s="73"/>
      <c r="AH26" s="90"/>
      <c r="AI26" s="81">
        <f t="shared" si="5"/>
        <v>0</v>
      </c>
      <c r="AJ26" s="253">
        <f t="shared" si="7"/>
        <v>0</v>
      </c>
      <c r="AK26" s="109">
        <f t="shared" si="6"/>
        <v>0</v>
      </c>
      <c r="AL26" s="116"/>
      <c r="AM26" s="115"/>
      <c r="AN26" s="82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</row>
    <row r="27" spans="1:56" s="86" customFormat="1" x14ac:dyDescent="0.2">
      <c r="A27" s="274"/>
      <c r="B27" s="59"/>
      <c r="C27" s="60"/>
      <c r="D27" s="61"/>
      <c r="E27" s="91"/>
      <c r="F27" s="92"/>
      <c r="G27" s="92"/>
      <c r="H27" s="93"/>
      <c r="I27" s="87"/>
      <c r="J27" s="88"/>
      <c r="K27" s="89"/>
      <c r="L27" s="94"/>
      <c r="M27" s="65"/>
      <c r="N27" s="68"/>
      <c r="O27" s="67"/>
      <c r="P27" s="69"/>
      <c r="Q27" s="70"/>
      <c r="R27" s="71"/>
      <c r="S27" s="72"/>
      <c r="T27" s="73"/>
      <c r="U27" s="73"/>
      <c r="V27" s="74">
        <f t="shared" si="1"/>
        <v>0</v>
      </c>
      <c r="W27" s="75">
        <f t="shared" si="2"/>
        <v>0</v>
      </c>
      <c r="X27" s="76"/>
      <c r="Y27" s="72"/>
      <c r="Z27" s="73"/>
      <c r="AA27" s="73"/>
      <c r="AB27" s="77">
        <f t="shared" si="3"/>
        <v>0</v>
      </c>
      <c r="AC27" s="78">
        <f t="shared" si="4"/>
        <v>0</v>
      </c>
      <c r="AD27" s="79"/>
      <c r="AE27" s="72"/>
      <c r="AF27" s="73"/>
      <c r="AG27" s="73"/>
      <c r="AH27" s="90"/>
      <c r="AI27" s="81">
        <f t="shared" si="5"/>
        <v>0</v>
      </c>
      <c r="AJ27" s="253">
        <f t="shared" si="7"/>
        <v>0</v>
      </c>
      <c r="AK27" s="109">
        <f t="shared" si="6"/>
        <v>0</v>
      </c>
      <c r="AL27" s="116"/>
      <c r="AM27" s="115"/>
      <c r="AN27" s="82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</row>
    <row r="28" spans="1:56" s="86" customFormat="1" x14ac:dyDescent="0.2">
      <c r="A28" s="274"/>
      <c r="B28" s="59"/>
      <c r="C28" s="60"/>
      <c r="D28" s="61"/>
      <c r="E28" s="91"/>
      <c r="F28" s="92"/>
      <c r="G28" s="92"/>
      <c r="H28" s="93"/>
      <c r="I28" s="87"/>
      <c r="J28" s="88"/>
      <c r="K28" s="89"/>
      <c r="L28" s="94"/>
      <c r="M28" s="65"/>
      <c r="N28" s="68"/>
      <c r="O28" s="67"/>
      <c r="P28" s="69"/>
      <c r="Q28" s="70"/>
      <c r="R28" s="71"/>
      <c r="S28" s="72"/>
      <c r="T28" s="73"/>
      <c r="U28" s="73"/>
      <c r="V28" s="74">
        <f t="shared" si="1"/>
        <v>0</v>
      </c>
      <c r="W28" s="75">
        <f t="shared" si="2"/>
        <v>0</v>
      </c>
      <c r="X28" s="76"/>
      <c r="Y28" s="72"/>
      <c r="Z28" s="73"/>
      <c r="AA28" s="73"/>
      <c r="AB28" s="77">
        <f t="shared" si="3"/>
        <v>0</v>
      </c>
      <c r="AC28" s="78">
        <f t="shared" si="4"/>
        <v>0</v>
      </c>
      <c r="AD28" s="79"/>
      <c r="AE28" s="72"/>
      <c r="AF28" s="73"/>
      <c r="AG28" s="73"/>
      <c r="AH28" s="90"/>
      <c r="AI28" s="81">
        <f t="shared" si="5"/>
        <v>0</v>
      </c>
      <c r="AJ28" s="253">
        <f t="shared" si="7"/>
        <v>0</v>
      </c>
      <c r="AK28" s="109">
        <f t="shared" si="6"/>
        <v>0</v>
      </c>
      <c r="AL28" s="116"/>
      <c r="AM28" s="115"/>
      <c r="AN28" s="82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</row>
    <row r="29" spans="1:56" x14ac:dyDescent="0.2">
      <c r="A29" s="274"/>
      <c r="B29" s="95"/>
      <c r="C29" s="96"/>
      <c r="D29" s="97"/>
      <c r="E29" s="98"/>
      <c r="F29" s="99"/>
      <c r="G29" s="99"/>
      <c r="H29" s="100"/>
      <c r="I29" s="101"/>
      <c r="J29" s="102"/>
      <c r="K29" s="103"/>
      <c r="L29" s="104"/>
      <c r="M29" s="95"/>
      <c r="N29" s="105"/>
      <c r="O29" s="106"/>
      <c r="P29" s="107"/>
      <c r="Q29" s="108"/>
      <c r="R29" s="109"/>
      <c r="S29" s="110"/>
      <c r="T29" s="111"/>
      <c r="U29" s="111"/>
      <c r="V29" s="74">
        <f t="shared" si="1"/>
        <v>0</v>
      </c>
      <c r="W29" s="75">
        <f t="shared" si="2"/>
        <v>0</v>
      </c>
      <c r="X29" s="112"/>
      <c r="Y29" s="110"/>
      <c r="Z29" s="111"/>
      <c r="AA29" s="111"/>
      <c r="AB29" s="77">
        <f t="shared" si="3"/>
        <v>0</v>
      </c>
      <c r="AC29" s="78">
        <f t="shared" si="4"/>
        <v>0</v>
      </c>
      <c r="AD29" s="113"/>
      <c r="AE29" s="110"/>
      <c r="AF29" s="111"/>
      <c r="AG29" s="111"/>
      <c r="AH29" s="114"/>
      <c r="AI29" s="81">
        <f t="shared" si="5"/>
        <v>0</v>
      </c>
      <c r="AJ29" s="253">
        <f t="shared" si="7"/>
        <v>0</v>
      </c>
      <c r="AK29" s="109">
        <f t="shared" si="6"/>
        <v>0</v>
      </c>
      <c r="AL29" s="116"/>
      <c r="AM29" s="115"/>
      <c r="AN29" s="117"/>
    </row>
    <row r="30" spans="1:56" x14ac:dyDescent="0.2">
      <c r="A30" s="274"/>
      <c r="B30" s="95"/>
      <c r="C30" s="96"/>
      <c r="D30" s="97"/>
      <c r="E30" s="98"/>
      <c r="F30" s="99"/>
      <c r="G30" s="99"/>
      <c r="H30" s="100"/>
      <c r="I30" s="101"/>
      <c r="J30" s="102"/>
      <c r="K30" s="103"/>
      <c r="L30" s="104"/>
      <c r="M30" s="95"/>
      <c r="N30" s="105"/>
      <c r="O30" s="106"/>
      <c r="P30" s="107"/>
      <c r="Q30" s="108"/>
      <c r="R30" s="109"/>
      <c r="S30" s="110"/>
      <c r="T30" s="111"/>
      <c r="U30" s="111"/>
      <c r="V30" s="74">
        <f t="shared" si="1"/>
        <v>0</v>
      </c>
      <c r="W30" s="75">
        <f t="shared" si="2"/>
        <v>0</v>
      </c>
      <c r="X30" s="112"/>
      <c r="Y30" s="110"/>
      <c r="Z30" s="111"/>
      <c r="AA30" s="111"/>
      <c r="AB30" s="77">
        <f t="shared" si="3"/>
        <v>0</v>
      </c>
      <c r="AC30" s="78">
        <f t="shared" si="4"/>
        <v>0</v>
      </c>
      <c r="AD30" s="113"/>
      <c r="AE30" s="110"/>
      <c r="AF30" s="111"/>
      <c r="AG30" s="111"/>
      <c r="AH30" s="114"/>
      <c r="AI30" s="81">
        <f t="shared" si="5"/>
        <v>0</v>
      </c>
      <c r="AJ30" s="253">
        <f t="shared" si="7"/>
        <v>0</v>
      </c>
      <c r="AK30" s="109">
        <f t="shared" si="6"/>
        <v>0</v>
      </c>
      <c r="AL30" s="116"/>
      <c r="AM30" s="115"/>
      <c r="AN30" s="117"/>
    </row>
    <row r="31" spans="1:56" ht="15.75" customHeight="1" x14ac:dyDescent="0.2">
      <c r="A31" s="274"/>
      <c r="B31" s="280" t="s">
        <v>6</v>
      </c>
      <c r="C31" s="281"/>
      <c r="D31" s="118" t="s">
        <v>5</v>
      </c>
      <c r="E31" s="119"/>
      <c r="F31" s="120"/>
      <c r="G31" s="120"/>
      <c r="H31" s="121"/>
      <c r="I31" s="122"/>
      <c r="J31" s="123"/>
      <c r="K31" s="124"/>
      <c r="L31" s="125"/>
      <c r="M31" s="122"/>
      <c r="N31" s="126"/>
      <c r="O31" s="125"/>
      <c r="P31" s="127">
        <f>SUM(P32:P37)</f>
        <v>0</v>
      </c>
      <c r="Q31" s="128">
        <f>SUM(Q32:Q37)</f>
        <v>0</v>
      </c>
      <c r="R31" s="54"/>
      <c r="S31" s="58">
        <f>SUM(S32:S37)</f>
        <v>0</v>
      </c>
      <c r="T31" s="55">
        <f>SUM(T32:T37)</f>
        <v>0</v>
      </c>
      <c r="U31" s="55">
        <f>SUM(U32:U37)</f>
        <v>0</v>
      </c>
      <c r="V31" s="56">
        <f t="shared" si="1"/>
        <v>0</v>
      </c>
      <c r="W31" s="57">
        <f>SUM(W32:W37)</f>
        <v>0</v>
      </c>
      <c r="X31" s="129"/>
      <c r="Y31" s="130">
        <f>SUM(Y32:Y37)</f>
        <v>0</v>
      </c>
      <c r="Z31" s="131">
        <f>SUM(Z32:Z37)</f>
        <v>0</v>
      </c>
      <c r="AA31" s="131">
        <f>SUM(AA32:AA37)</f>
        <v>0</v>
      </c>
      <c r="AB31" s="55">
        <f t="shared" si="3"/>
        <v>0</v>
      </c>
      <c r="AC31" s="377">
        <f>SUM(AC32:AC37)</f>
        <v>0</v>
      </c>
      <c r="AD31" s="132"/>
      <c r="AE31" s="131">
        <f t="shared" ref="AE31:AG31" si="8">SUM(AE32:AE37)</f>
        <v>0</v>
      </c>
      <c r="AF31" s="131">
        <f t="shared" si="8"/>
        <v>0</v>
      </c>
      <c r="AG31" s="131">
        <f t="shared" si="8"/>
        <v>0</v>
      </c>
      <c r="AH31" s="55">
        <f>SUM(AE31:AG31)</f>
        <v>0</v>
      </c>
      <c r="AI31" s="373">
        <f>SUM(AI32:AI37)</f>
        <v>0</v>
      </c>
      <c r="AJ31" s="374">
        <f>SUM(AJ32:AJ37)</f>
        <v>0</v>
      </c>
      <c r="AK31" s="132">
        <f t="shared" ref="AK31" si="9">SUM(AK32:AK37)</f>
        <v>0</v>
      </c>
      <c r="AL31" s="131">
        <f t="shared" ref="AL31" si="10">SUM(AL32:AL37)</f>
        <v>0</v>
      </c>
      <c r="AM31" s="130">
        <f t="shared" ref="AM31" si="11">SUM(AM32:AM37)</f>
        <v>0</v>
      </c>
      <c r="AN31" s="118"/>
    </row>
    <row r="32" spans="1:56" x14ac:dyDescent="0.2">
      <c r="A32" s="274"/>
      <c r="B32" s="95"/>
      <c r="C32" s="96"/>
      <c r="D32" s="97"/>
      <c r="E32" s="133"/>
      <c r="F32" s="134"/>
      <c r="G32" s="134"/>
      <c r="H32" s="135"/>
      <c r="I32" s="95"/>
      <c r="J32" s="96"/>
      <c r="K32" s="136"/>
      <c r="L32" s="106"/>
      <c r="M32" s="95"/>
      <c r="N32" s="105"/>
      <c r="O32" s="106"/>
      <c r="P32" s="107"/>
      <c r="Q32" s="108"/>
      <c r="R32" s="109"/>
      <c r="S32" s="110"/>
      <c r="T32" s="111"/>
      <c r="U32" s="111"/>
      <c r="V32" s="74">
        <f t="shared" si="1"/>
        <v>0</v>
      </c>
      <c r="W32" s="75">
        <f t="shared" ref="W32:W37" si="12">ROUNDUP(Q32/$R$7,0)</f>
        <v>0</v>
      </c>
      <c r="X32" s="137"/>
      <c r="Y32" s="110"/>
      <c r="Z32" s="111"/>
      <c r="AA32" s="111"/>
      <c r="AB32" s="77">
        <f t="shared" si="3"/>
        <v>0</v>
      </c>
      <c r="AC32" s="78">
        <f t="shared" ref="AC32:AC37" si="13">ROUNDUP(Q32/$R$9,0)</f>
        <v>0</v>
      </c>
      <c r="AD32" s="138"/>
      <c r="AE32" s="110"/>
      <c r="AF32" s="111"/>
      <c r="AG32" s="111"/>
      <c r="AH32" s="116"/>
      <c r="AI32" s="81">
        <f t="shared" ref="AI32:AI37" si="14">ROUNDUP(Q32/$R$8,0)</f>
        <v>0</v>
      </c>
      <c r="AJ32" s="253">
        <f t="shared" si="7"/>
        <v>0</v>
      </c>
      <c r="AK32" s="109">
        <f t="shared" si="6"/>
        <v>0</v>
      </c>
      <c r="AL32" s="116"/>
      <c r="AM32" s="115"/>
      <c r="AN32" s="139"/>
    </row>
    <row r="33" spans="1:56" x14ac:dyDescent="0.2">
      <c r="A33" s="274"/>
      <c r="B33" s="95"/>
      <c r="C33" s="96"/>
      <c r="D33" s="97"/>
      <c r="E33" s="133"/>
      <c r="F33" s="134"/>
      <c r="G33" s="134"/>
      <c r="H33" s="135"/>
      <c r="I33" s="95"/>
      <c r="J33" s="96"/>
      <c r="K33" s="136"/>
      <c r="L33" s="106"/>
      <c r="M33" s="95"/>
      <c r="N33" s="105"/>
      <c r="O33" s="106"/>
      <c r="P33" s="107"/>
      <c r="Q33" s="108"/>
      <c r="R33" s="109"/>
      <c r="S33" s="110"/>
      <c r="T33" s="111"/>
      <c r="U33" s="111"/>
      <c r="V33" s="74">
        <f t="shared" si="1"/>
        <v>0</v>
      </c>
      <c r="W33" s="75">
        <f t="shared" si="12"/>
        <v>0</v>
      </c>
      <c r="X33" s="137"/>
      <c r="Y33" s="110"/>
      <c r="Z33" s="111"/>
      <c r="AA33" s="111"/>
      <c r="AB33" s="77">
        <f t="shared" si="3"/>
        <v>0</v>
      </c>
      <c r="AC33" s="78">
        <f t="shared" si="13"/>
        <v>0</v>
      </c>
      <c r="AD33" s="138"/>
      <c r="AE33" s="110"/>
      <c r="AF33" s="111"/>
      <c r="AG33" s="111"/>
      <c r="AH33" s="116"/>
      <c r="AI33" s="81">
        <f t="shared" si="14"/>
        <v>0</v>
      </c>
      <c r="AJ33" s="253">
        <f t="shared" si="7"/>
        <v>0</v>
      </c>
      <c r="AK33" s="109">
        <f t="shared" si="6"/>
        <v>0</v>
      </c>
      <c r="AL33" s="116"/>
      <c r="AM33" s="115"/>
      <c r="AN33" s="139"/>
    </row>
    <row r="34" spans="1:56" x14ac:dyDescent="0.2">
      <c r="A34" s="274"/>
      <c r="B34" s="95"/>
      <c r="C34" s="96"/>
      <c r="D34" s="97"/>
      <c r="E34" s="133"/>
      <c r="F34" s="134"/>
      <c r="G34" s="134"/>
      <c r="H34" s="135"/>
      <c r="I34" s="95"/>
      <c r="J34" s="96"/>
      <c r="K34" s="136"/>
      <c r="L34" s="106"/>
      <c r="M34" s="95"/>
      <c r="N34" s="105"/>
      <c r="O34" s="106"/>
      <c r="P34" s="107"/>
      <c r="Q34" s="108"/>
      <c r="R34" s="109"/>
      <c r="S34" s="110"/>
      <c r="T34" s="111"/>
      <c r="U34" s="111"/>
      <c r="V34" s="74">
        <f t="shared" si="1"/>
        <v>0</v>
      </c>
      <c r="W34" s="75">
        <f t="shared" si="12"/>
        <v>0</v>
      </c>
      <c r="X34" s="137"/>
      <c r="Y34" s="110"/>
      <c r="Z34" s="111"/>
      <c r="AA34" s="111"/>
      <c r="AB34" s="77">
        <f t="shared" si="3"/>
        <v>0</v>
      </c>
      <c r="AC34" s="78">
        <f t="shared" si="13"/>
        <v>0</v>
      </c>
      <c r="AD34" s="138"/>
      <c r="AE34" s="110"/>
      <c r="AF34" s="111"/>
      <c r="AG34" s="111"/>
      <c r="AH34" s="116"/>
      <c r="AI34" s="81">
        <f t="shared" si="14"/>
        <v>0</v>
      </c>
      <c r="AJ34" s="253">
        <f t="shared" si="7"/>
        <v>0</v>
      </c>
      <c r="AK34" s="109">
        <f t="shared" si="6"/>
        <v>0</v>
      </c>
      <c r="AL34" s="116"/>
      <c r="AM34" s="115"/>
      <c r="AN34" s="139"/>
    </row>
    <row r="35" spans="1:56" x14ac:dyDescent="0.2">
      <c r="A35" s="274"/>
      <c r="B35" s="95"/>
      <c r="C35" s="96"/>
      <c r="D35" s="97"/>
      <c r="E35" s="133"/>
      <c r="F35" s="134"/>
      <c r="G35" s="134"/>
      <c r="H35" s="135"/>
      <c r="I35" s="95"/>
      <c r="J35" s="96"/>
      <c r="K35" s="136"/>
      <c r="L35" s="106"/>
      <c r="M35" s="95"/>
      <c r="N35" s="105"/>
      <c r="O35" s="106"/>
      <c r="P35" s="107"/>
      <c r="Q35" s="108"/>
      <c r="R35" s="109"/>
      <c r="S35" s="110"/>
      <c r="T35" s="111"/>
      <c r="U35" s="111"/>
      <c r="V35" s="74">
        <f t="shared" si="1"/>
        <v>0</v>
      </c>
      <c r="W35" s="75">
        <f t="shared" si="12"/>
        <v>0</v>
      </c>
      <c r="X35" s="137"/>
      <c r="Y35" s="110"/>
      <c r="Z35" s="111"/>
      <c r="AA35" s="111"/>
      <c r="AB35" s="77">
        <f t="shared" si="3"/>
        <v>0</v>
      </c>
      <c r="AC35" s="78">
        <f t="shared" si="13"/>
        <v>0</v>
      </c>
      <c r="AD35" s="138"/>
      <c r="AE35" s="110"/>
      <c r="AF35" s="111"/>
      <c r="AG35" s="111"/>
      <c r="AH35" s="116"/>
      <c r="AI35" s="81">
        <f t="shared" si="14"/>
        <v>0</v>
      </c>
      <c r="AJ35" s="253">
        <f t="shared" si="7"/>
        <v>0</v>
      </c>
      <c r="AK35" s="109">
        <f t="shared" si="6"/>
        <v>0</v>
      </c>
      <c r="AL35" s="116"/>
      <c r="AM35" s="115"/>
      <c r="AN35" s="139"/>
    </row>
    <row r="36" spans="1:56" x14ac:dyDescent="0.2">
      <c r="A36" s="274"/>
      <c r="B36" s="95"/>
      <c r="C36" s="96"/>
      <c r="D36" s="97"/>
      <c r="E36" s="133"/>
      <c r="F36" s="134"/>
      <c r="G36" s="134"/>
      <c r="H36" s="135"/>
      <c r="I36" s="95"/>
      <c r="J36" s="96"/>
      <c r="K36" s="136"/>
      <c r="L36" s="106"/>
      <c r="M36" s="95"/>
      <c r="N36" s="105"/>
      <c r="O36" s="106"/>
      <c r="P36" s="107"/>
      <c r="Q36" s="108"/>
      <c r="R36" s="109"/>
      <c r="S36" s="110"/>
      <c r="T36" s="111"/>
      <c r="U36" s="111"/>
      <c r="V36" s="74">
        <f t="shared" si="1"/>
        <v>0</v>
      </c>
      <c r="W36" s="75">
        <f t="shared" si="12"/>
        <v>0</v>
      </c>
      <c r="X36" s="137"/>
      <c r="Y36" s="110"/>
      <c r="Z36" s="111"/>
      <c r="AA36" s="111"/>
      <c r="AB36" s="77">
        <f t="shared" si="3"/>
        <v>0</v>
      </c>
      <c r="AC36" s="78">
        <f t="shared" si="13"/>
        <v>0</v>
      </c>
      <c r="AD36" s="138"/>
      <c r="AE36" s="110"/>
      <c r="AF36" s="111"/>
      <c r="AG36" s="111"/>
      <c r="AH36" s="116"/>
      <c r="AI36" s="81">
        <f t="shared" si="14"/>
        <v>0</v>
      </c>
      <c r="AJ36" s="253">
        <f t="shared" si="7"/>
        <v>0</v>
      </c>
      <c r="AK36" s="109">
        <f t="shared" si="6"/>
        <v>0</v>
      </c>
      <c r="AL36" s="116"/>
      <c r="AM36" s="115"/>
      <c r="AN36" s="139"/>
    </row>
    <row r="37" spans="1:56" x14ac:dyDescent="0.2">
      <c r="A37" s="274"/>
      <c r="B37" s="140"/>
      <c r="C37" s="141"/>
      <c r="D37" s="142"/>
      <c r="E37" s="98"/>
      <c r="F37" s="99"/>
      <c r="G37" s="99"/>
      <c r="H37" s="100"/>
      <c r="I37" s="101"/>
      <c r="J37" s="102"/>
      <c r="K37" s="103"/>
      <c r="L37" s="104"/>
      <c r="M37" s="140"/>
      <c r="N37" s="143"/>
      <c r="O37" s="144"/>
      <c r="P37" s="145"/>
      <c r="Q37" s="108"/>
      <c r="R37" s="109"/>
      <c r="S37" s="110"/>
      <c r="T37" s="111"/>
      <c r="U37" s="111"/>
      <c r="V37" s="74">
        <f t="shared" si="1"/>
        <v>0</v>
      </c>
      <c r="W37" s="75">
        <f t="shared" si="12"/>
        <v>0</v>
      </c>
      <c r="X37" s="112"/>
      <c r="Y37" s="110"/>
      <c r="Z37" s="111"/>
      <c r="AA37" s="111"/>
      <c r="AB37" s="77">
        <f t="shared" si="3"/>
        <v>0</v>
      </c>
      <c r="AC37" s="78">
        <f t="shared" si="13"/>
        <v>0</v>
      </c>
      <c r="AD37" s="113"/>
      <c r="AE37" s="110"/>
      <c r="AF37" s="111"/>
      <c r="AG37" s="111"/>
      <c r="AH37" s="114"/>
      <c r="AI37" s="81">
        <f t="shared" si="14"/>
        <v>0</v>
      </c>
      <c r="AJ37" s="253">
        <f t="shared" si="7"/>
        <v>0</v>
      </c>
      <c r="AK37" s="109">
        <f t="shared" si="6"/>
        <v>0</v>
      </c>
      <c r="AL37" s="116"/>
      <c r="AM37" s="115"/>
      <c r="AN37" s="139"/>
    </row>
    <row r="38" spans="1:56" ht="15.75" customHeight="1" x14ac:dyDescent="0.2">
      <c r="A38" s="274"/>
      <c r="B38" s="280" t="s">
        <v>7</v>
      </c>
      <c r="C38" s="281"/>
      <c r="D38" s="118" t="s">
        <v>8</v>
      </c>
      <c r="E38" s="119"/>
      <c r="F38" s="120"/>
      <c r="G38" s="120"/>
      <c r="H38" s="121"/>
      <c r="I38" s="122"/>
      <c r="J38" s="123"/>
      <c r="K38" s="124"/>
      <c r="L38" s="125"/>
      <c r="M38" s="122"/>
      <c r="N38" s="126"/>
      <c r="O38" s="125"/>
      <c r="P38" s="127">
        <f>SUM(P39:P44)</f>
        <v>0</v>
      </c>
      <c r="Q38" s="128">
        <f>SUM(Q39:Q44)</f>
        <v>0</v>
      </c>
      <c r="R38" s="54"/>
      <c r="S38" s="58">
        <f>SUM(S39:S44)</f>
        <v>0</v>
      </c>
      <c r="T38" s="55">
        <f>SUM(T39:T44)</f>
        <v>0</v>
      </c>
      <c r="U38" s="55">
        <f>SUM(U39:U44)</f>
        <v>0</v>
      </c>
      <c r="V38" s="56">
        <f t="shared" si="1"/>
        <v>0</v>
      </c>
      <c r="W38" s="57">
        <f>SUM(W39:W44)</f>
        <v>0</v>
      </c>
      <c r="X38" s="129"/>
      <c r="Y38" s="130">
        <f>SUM(Y39:Y44)</f>
        <v>0</v>
      </c>
      <c r="Z38" s="131">
        <f>SUM(Z39:Z44)</f>
        <v>0</v>
      </c>
      <c r="AA38" s="131">
        <f>SUM(AA39:AA44)</f>
        <v>0</v>
      </c>
      <c r="AB38" s="55">
        <f t="shared" si="3"/>
        <v>0</v>
      </c>
      <c r="AC38" s="377">
        <f>SUM(AC39:AC44)</f>
        <v>0</v>
      </c>
      <c r="AD38" s="132"/>
      <c r="AE38" s="131">
        <f t="shared" ref="AE38:AG38" si="15">SUM(AE39:AE44)</f>
        <v>0</v>
      </c>
      <c r="AF38" s="131">
        <f t="shared" si="15"/>
        <v>0</v>
      </c>
      <c r="AG38" s="131">
        <f t="shared" si="15"/>
        <v>0</v>
      </c>
      <c r="AH38" s="55">
        <f>SUM(AE38:AG38)</f>
        <v>0</v>
      </c>
      <c r="AI38" s="373">
        <f>SUM(AI39:AI44)</f>
        <v>0</v>
      </c>
      <c r="AJ38" s="405">
        <f>SUM(AJ39:AJ44)</f>
        <v>0</v>
      </c>
      <c r="AK38" s="130">
        <f t="shared" ref="AK38" si="16">SUM(AK39:AK44)</f>
        <v>0</v>
      </c>
      <c r="AL38" s="131">
        <f t="shared" ref="AL38" si="17">SUM(AL39:AL44)</f>
        <v>0</v>
      </c>
      <c r="AM38" s="130">
        <f t="shared" ref="AM38" si="18">SUM(AM39:AM44)</f>
        <v>0</v>
      </c>
      <c r="AN38" s="118"/>
    </row>
    <row r="39" spans="1:56" x14ac:dyDescent="0.2">
      <c r="A39" s="274"/>
      <c r="B39" s="95"/>
      <c r="C39" s="96"/>
      <c r="D39" s="97"/>
      <c r="E39" s="133"/>
      <c r="F39" s="134"/>
      <c r="G39" s="134"/>
      <c r="H39" s="135"/>
      <c r="I39" s="95"/>
      <c r="J39" s="96"/>
      <c r="K39" s="136"/>
      <c r="L39" s="106"/>
      <c r="M39" s="95"/>
      <c r="N39" s="105"/>
      <c r="O39" s="106"/>
      <c r="P39" s="107"/>
      <c r="Q39" s="108"/>
      <c r="R39" s="109"/>
      <c r="S39" s="110"/>
      <c r="T39" s="111"/>
      <c r="U39" s="111"/>
      <c r="V39" s="74">
        <f t="shared" si="1"/>
        <v>0</v>
      </c>
      <c r="W39" s="75">
        <f t="shared" ref="W39:W44" si="19">ROUNDUP(Q39/$R$7,0)</f>
        <v>0</v>
      </c>
      <c r="X39" s="137"/>
      <c r="Y39" s="110"/>
      <c r="Z39" s="111"/>
      <c r="AA39" s="111"/>
      <c r="AB39" s="77">
        <f t="shared" si="3"/>
        <v>0</v>
      </c>
      <c r="AC39" s="78">
        <f t="shared" ref="AC39:AC44" si="20">ROUNDUP(Q39/$R$9,0)</f>
        <v>0</v>
      </c>
      <c r="AD39" s="138"/>
      <c r="AE39" s="110"/>
      <c r="AF39" s="111"/>
      <c r="AG39" s="111"/>
      <c r="AH39" s="116"/>
      <c r="AI39" s="81">
        <f t="shared" ref="AI39:AI44" si="21">ROUNDUP(Q39/$R$8,0)</f>
        <v>0</v>
      </c>
      <c r="AJ39" s="253">
        <f t="shared" si="7"/>
        <v>0</v>
      </c>
      <c r="AK39" s="109">
        <f t="shared" si="6"/>
        <v>0</v>
      </c>
      <c r="AL39" s="116"/>
      <c r="AM39" s="115"/>
      <c r="AN39" s="139"/>
    </row>
    <row r="40" spans="1:56" x14ac:dyDescent="0.2">
      <c r="A40" s="274"/>
      <c r="B40" s="95"/>
      <c r="C40" s="96"/>
      <c r="D40" s="97"/>
      <c r="E40" s="133"/>
      <c r="F40" s="134"/>
      <c r="G40" s="134"/>
      <c r="H40" s="135"/>
      <c r="I40" s="95"/>
      <c r="J40" s="96"/>
      <c r="K40" s="136"/>
      <c r="L40" s="106"/>
      <c r="M40" s="95"/>
      <c r="N40" s="105"/>
      <c r="O40" s="106"/>
      <c r="P40" s="107"/>
      <c r="Q40" s="108"/>
      <c r="R40" s="109"/>
      <c r="S40" s="110"/>
      <c r="T40" s="111"/>
      <c r="U40" s="111"/>
      <c r="V40" s="74">
        <f t="shared" si="1"/>
        <v>0</v>
      </c>
      <c r="W40" s="75">
        <f t="shared" si="19"/>
        <v>0</v>
      </c>
      <c r="X40" s="137"/>
      <c r="Y40" s="110"/>
      <c r="Z40" s="111"/>
      <c r="AA40" s="111"/>
      <c r="AB40" s="77">
        <f t="shared" si="3"/>
        <v>0</v>
      </c>
      <c r="AC40" s="78">
        <f t="shared" si="20"/>
        <v>0</v>
      </c>
      <c r="AD40" s="138"/>
      <c r="AE40" s="110"/>
      <c r="AF40" s="111"/>
      <c r="AG40" s="111"/>
      <c r="AH40" s="116"/>
      <c r="AI40" s="81">
        <f t="shared" si="21"/>
        <v>0</v>
      </c>
      <c r="AJ40" s="253">
        <f t="shared" si="7"/>
        <v>0</v>
      </c>
      <c r="AK40" s="109">
        <f t="shared" si="6"/>
        <v>0</v>
      </c>
      <c r="AL40" s="116"/>
      <c r="AM40" s="115"/>
      <c r="AN40" s="139"/>
    </row>
    <row r="41" spans="1:56" x14ac:dyDescent="0.2">
      <c r="A41" s="274"/>
      <c r="B41" s="95"/>
      <c r="C41" s="96"/>
      <c r="D41" s="97"/>
      <c r="E41" s="133"/>
      <c r="F41" s="134"/>
      <c r="G41" s="134"/>
      <c r="H41" s="135"/>
      <c r="I41" s="95"/>
      <c r="J41" s="96"/>
      <c r="K41" s="136"/>
      <c r="L41" s="106"/>
      <c r="M41" s="95"/>
      <c r="N41" s="105"/>
      <c r="O41" s="106"/>
      <c r="P41" s="107"/>
      <c r="Q41" s="108"/>
      <c r="R41" s="109"/>
      <c r="S41" s="110"/>
      <c r="T41" s="111"/>
      <c r="U41" s="111"/>
      <c r="V41" s="74">
        <f t="shared" si="1"/>
        <v>0</v>
      </c>
      <c r="W41" s="75">
        <f t="shared" si="19"/>
        <v>0</v>
      </c>
      <c r="X41" s="137"/>
      <c r="Y41" s="110"/>
      <c r="Z41" s="111"/>
      <c r="AA41" s="111"/>
      <c r="AB41" s="77">
        <f t="shared" si="3"/>
        <v>0</v>
      </c>
      <c r="AC41" s="78">
        <f t="shared" si="20"/>
        <v>0</v>
      </c>
      <c r="AD41" s="138"/>
      <c r="AE41" s="110"/>
      <c r="AF41" s="111"/>
      <c r="AG41" s="111"/>
      <c r="AH41" s="116"/>
      <c r="AI41" s="81">
        <f t="shared" si="21"/>
        <v>0</v>
      </c>
      <c r="AJ41" s="253">
        <f t="shared" si="7"/>
        <v>0</v>
      </c>
      <c r="AK41" s="109">
        <f t="shared" si="6"/>
        <v>0</v>
      </c>
      <c r="AL41" s="115"/>
      <c r="AM41" s="116"/>
      <c r="AN41" s="139"/>
    </row>
    <row r="42" spans="1:56" x14ac:dyDescent="0.2">
      <c r="A42" s="274"/>
      <c r="B42" s="95"/>
      <c r="C42" s="96"/>
      <c r="D42" s="97"/>
      <c r="E42" s="133"/>
      <c r="F42" s="134"/>
      <c r="G42" s="134"/>
      <c r="H42" s="135"/>
      <c r="I42" s="95"/>
      <c r="J42" s="96"/>
      <c r="K42" s="136"/>
      <c r="L42" s="106"/>
      <c r="M42" s="95"/>
      <c r="N42" s="105"/>
      <c r="O42" s="106"/>
      <c r="P42" s="107"/>
      <c r="Q42" s="108"/>
      <c r="R42" s="109"/>
      <c r="S42" s="110"/>
      <c r="T42" s="111"/>
      <c r="U42" s="111"/>
      <c r="V42" s="74">
        <f t="shared" si="1"/>
        <v>0</v>
      </c>
      <c r="W42" s="75">
        <f t="shared" si="19"/>
        <v>0</v>
      </c>
      <c r="X42" s="137"/>
      <c r="Y42" s="110"/>
      <c r="Z42" s="111"/>
      <c r="AA42" s="111"/>
      <c r="AB42" s="77">
        <f t="shared" si="3"/>
        <v>0</v>
      </c>
      <c r="AC42" s="78">
        <f t="shared" si="20"/>
        <v>0</v>
      </c>
      <c r="AD42" s="138"/>
      <c r="AE42" s="110"/>
      <c r="AF42" s="111"/>
      <c r="AG42" s="111"/>
      <c r="AH42" s="116"/>
      <c r="AI42" s="81">
        <f t="shared" si="21"/>
        <v>0</v>
      </c>
      <c r="AJ42" s="253">
        <f t="shared" si="7"/>
        <v>0</v>
      </c>
      <c r="AK42" s="109">
        <f t="shared" si="6"/>
        <v>0</v>
      </c>
      <c r="AL42" s="115"/>
      <c r="AM42" s="116"/>
      <c r="AN42" s="139"/>
    </row>
    <row r="43" spans="1:56" x14ac:dyDescent="0.2">
      <c r="A43" s="274"/>
      <c r="B43" s="95"/>
      <c r="C43" s="96"/>
      <c r="D43" s="97"/>
      <c r="E43" s="133"/>
      <c r="F43" s="134"/>
      <c r="G43" s="134"/>
      <c r="H43" s="135"/>
      <c r="I43" s="95"/>
      <c r="J43" s="96"/>
      <c r="K43" s="136"/>
      <c r="L43" s="106"/>
      <c r="M43" s="95"/>
      <c r="N43" s="105"/>
      <c r="O43" s="106"/>
      <c r="P43" s="107"/>
      <c r="Q43" s="108"/>
      <c r="R43" s="109"/>
      <c r="S43" s="110"/>
      <c r="T43" s="111"/>
      <c r="U43" s="111"/>
      <c r="V43" s="74">
        <f t="shared" si="1"/>
        <v>0</v>
      </c>
      <c r="W43" s="75">
        <f t="shared" si="19"/>
        <v>0</v>
      </c>
      <c r="X43" s="137"/>
      <c r="Y43" s="110"/>
      <c r="Z43" s="111"/>
      <c r="AA43" s="111"/>
      <c r="AB43" s="77">
        <f t="shared" si="3"/>
        <v>0</v>
      </c>
      <c r="AC43" s="78">
        <f t="shared" si="20"/>
        <v>0</v>
      </c>
      <c r="AD43" s="138"/>
      <c r="AE43" s="110"/>
      <c r="AF43" s="111"/>
      <c r="AG43" s="111"/>
      <c r="AH43" s="116"/>
      <c r="AI43" s="81">
        <f t="shared" si="21"/>
        <v>0</v>
      </c>
      <c r="AJ43" s="253">
        <f t="shared" si="7"/>
        <v>0</v>
      </c>
      <c r="AK43" s="109">
        <f t="shared" si="6"/>
        <v>0</v>
      </c>
      <c r="AL43" s="115"/>
      <c r="AM43" s="116"/>
      <c r="AN43" s="139"/>
    </row>
    <row r="44" spans="1:56" ht="15" thickBot="1" x14ac:dyDescent="0.25">
      <c r="A44" s="275"/>
      <c r="B44" s="146"/>
      <c r="C44" s="147"/>
      <c r="D44" s="148"/>
      <c r="E44" s="149"/>
      <c r="F44" s="150"/>
      <c r="G44" s="150"/>
      <c r="H44" s="151"/>
      <c r="I44" s="152"/>
      <c r="J44" s="153"/>
      <c r="K44" s="154"/>
      <c r="L44" s="155"/>
      <c r="M44" s="146"/>
      <c r="N44" s="156"/>
      <c r="O44" s="157"/>
      <c r="P44" s="158"/>
      <c r="Q44" s="159"/>
      <c r="R44" s="160"/>
      <c r="S44" s="161"/>
      <c r="T44" s="162"/>
      <c r="U44" s="162"/>
      <c r="V44" s="363">
        <f t="shared" si="1"/>
        <v>0</v>
      </c>
      <c r="W44" s="75">
        <f t="shared" si="19"/>
        <v>0</v>
      </c>
      <c r="X44" s="163"/>
      <c r="Y44" s="161"/>
      <c r="Z44" s="162"/>
      <c r="AA44" s="162"/>
      <c r="AB44" s="370">
        <f t="shared" si="3"/>
        <v>0</v>
      </c>
      <c r="AC44" s="78">
        <f t="shared" si="20"/>
        <v>0</v>
      </c>
      <c r="AD44" s="164"/>
      <c r="AE44" s="161"/>
      <c r="AF44" s="162"/>
      <c r="AG44" s="162"/>
      <c r="AH44" s="165"/>
      <c r="AI44" s="238">
        <f t="shared" si="21"/>
        <v>0</v>
      </c>
      <c r="AJ44" s="249">
        <f t="shared" si="7"/>
        <v>0</v>
      </c>
      <c r="AK44" s="404">
        <f t="shared" si="6"/>
        <v>0</v>
      </c>
      <c r="AL44" s="167"/>
      <c r="AM44" s="167"/>
      <c r="AN44" s="168"/>
    </row>
    <row r="45" spans="1:56" s="25" customFormat="1" ht="15.75" thickBot="1" x14ac:dyDescent="0.25">
      <c r="C45" s="169"/>
      <c r="D45" s="169"/>
      <c r="E45" s="170"/>
      <c r="F45" s="170"/>
      <c r="G45" s="170"/>
      <c r="H45" s="170"/>
      <c r="I45" s="169"/>
      <c r="J45" s="169"/>
      <c r="K45" s="171"/>
      <c r="L45" s="169"/>
      <c r="M45" s="169"/>
      <c r="N45" s="172"/>
      <c r="O45" s="172"/>
      <c r="P45" s="173">
        <f>+SUM(P18,P31,P38)</f>
        <v>24</v>
      </c>
      <c r="Q45" s="175">
        <f>SUM(Q18,Q31,Q38)</f>
        <v>1000</v>
      </c>
      <c r="R45" s="176"/>
      <c r="S45" s="177">
        <f>SUM(S18,S31,S38)</f>
        <v>12</v>
      </c>
      <c r="T45" s="178">
        <f>SUM(T18,T31,T38)</f>
        <v>24</v>
      </c>
      <c r="U45" s="361">
        <f>SUM(U18,U31,U38)</f>
        <v>6</v>
      </c>
      <c r="V45" s="364">
        <f>SUM(V18,V31,V38)</f>
        <v>42</v>
      </c>
      <c r="W45" s="362">
        <f>SUM(W18,W31,W38)</f>
        <v>4</v>
      </c>
      <c r="X45" s="179"/>
      <c r="Y45" s="180">
        <f>SUM(Y18,Y31,Y38)</f>
        <v>0</v>
      </c>
      <c r="Z45" s="181">
        <f>SUM(Z18,Z31,Z38)</f>
        <v>0</v>
      </c>
      <c r="AA45" s="369">
        <f>SUM(AA18,AA31,AA38)</f>
        <v>0</v>
      </c>
      <c r="AB45" s="371">
        <f t="shared" si="3"/>
        <v>0</v>
      </c>
      <c r="AC45" s="378">
        <f>SUM(AC18,AC31,AC38)</f>
        <v>28</v>
      </c>
      <c r="AD45" s="182"/>
      <c r="AE45" s="180">
        <f>SUM(AE39:AE44,AE32:AE37,AE19:AE22)</f>
        <v>0</v>
      </c>
      <c r="AF45" s="181">
        <f>SUM(AF39:AF44,AF32:AF37,AF19:AF22)</f>
        <v>0</v>
      </c>
      <c r="AG45" s="369">
        <f>SUM(AG39:AG44,AG32:AG37,AG19:AG22)</f>
        <v>0</v>
      </c>
      <c r="AH45" s="371">
        <f>SUM(AE45:AG45)</f>
        <v>0</v>
      </c>
      <c r="AI45" s="400">
        <f>SUM(AI18,AI31,AI38)</f>
        <v>56</v>
      </c>
      <c r="AJ45" s="401">
        <f>SUM(AJ18,AJ31,AJ38)</f>
        <v>126</v>
      </c>
      <c r="AK45" s="174">
        <f>+SUM(AK18,AK31,AK38)</f>
        <v>720</v>
      </c>
      <c r="AL45" s="182">
        <f>SUM(AL39:AL44,AL32:AL37,AL19:AL22)</f>
        <v>42</v>
      </c>
      <c r="AM45" s="184">
        <f>SUM(AM39:AM44,AM32:AM37,AM19:AM22)</f>
        <v>678</v>
      </c>
      <c r="AN45" s="185"/>
    </row>
    <row r="46" spans="1:56" s="25" customFormat="1" ht="15" thickBot="1" x14ac:dyDescent="0.25">
      <c r="B46" s="186"/>
      <c r="C46" s="186"/>
      <c r="D46" s="187"/>
      <c r="E46" s="188"/>
      <c r="F46" s="188"/>
      <c r="G46" s="188"/>
      <c r="H46" s="188"/>
      <c r="I46" s="186"/>
      <c r="J46" s="186"/>
      <c r="K46" s="186"/>
      <c r="L46" s="186"/>
      <c r="M46" s="187"/>
      <c r="N46" s="187"/>
      <c r="O46" s="187"/>
      <c r="P46" s="186"/>
      <c r="Q46" s="186"/>
      <c r="R46" s="186"/>
      <c r="S46" s="186"/>
      <c r="T46" s="186"/>
      <c r="U46" s="186"/>
      <c r="V46" s="186"/>
      <c r="W46" s="189"/>
      <c r="X46" s="190"/>
      <c r="Y46" s="186"/>
      <c r="Z46" s="186"/>
      <c r="AA46" s="186"/>
      <c r="AB46" s="186"/>
      <c r="AC46" s="191"/>
      <c r="AD46" s="190"/>
      <c r="AF46" s="186"/>
      <c r="AG46" s="186"/>
      <c r="AH46" s="186"/>
      <c r="AI46" s="387"/>
      <c r="AJ46" s="399"/>
      <c r="AK46" s="186"/>
      <c r="AL46" s="254"/>
      <c r="AM46" s="186"/>
      <c r="AN46" s="186"/>
    </row>
    <row r="47" spans="1:56" ht="15.75" customHeight="1" x14ac:dyDescent="0.2">
      <c r="A47" s="276" t="s">
        <v>31</v>
      </c>
      <c r="B47" s="278" t="s">
        <v>4</v>
      </c>
      <c r="C47" s="279"/>
      <c r="D47" s="44" t="s">
        <v>5</v>
      </c>
      <c r="E47" s="192"/>
      <c r="F47" s="193"/>
      <c r="G47" s="193"/>
      <c r="H47" s="194"/>
      <c r="I47" s="45"/>
      <c r="J47" s="46"/>
      <c r="K47" s="48"/>
      <c r="L47" s="49"/>
      <c r="M47" s="195"/>
      <c r="N47" s="196"/>
      <c r="O47" s="197"/>
      <c r="P47" s="45">
        <f>SUM(P48:P55)</f>
        <v>0</v>
      </c>
      <c r="Q47" s="198">
        <f>SUM(Q48:Q55)</f>
        <v>0</v>
      </c>
      <c r="R47" s="199"/>
      <c r="S47" s="195">
        <f>SUM(S48:S55)</f>
        <v>0</v>
      </c>
      <c r="T47" s="200">
        <f>SUM(T48:T55)</f>
        <v>0</v>
      </c>
      <c r="U47" s="200">
        <f>SUM(U48:U55)</f>
        <v>0</v>
      </c>
      <c r="V47" s="201">
        <f>SUM(V48:V55)</f>
        <v>0</v>
      </c>
      <c r="W47" s="366">
        <f>SUM(W48:W55)</f>
        <v>0</v>
      </c>
      <c r="X47" s="202"/>
      <c r="Y47" s="203">
        <f>SUM(Y48:Y55)</f>
        <v>0</v>
      </c>
      <c r="Z47" s="200">
        <f>SUM(Z48:Z55)</f>
        <v>0</v>
      </c>
      <c r="AA47" s="200">
        <f>SUM(AA48:AA55)</f>
        <v>0</v>
      </c>
      <c r="AB47" s="200">
        <f>SUM(Y47:AA47)</f>
        <v>0</v>
      </c>
      <c r="AC47" s="379">
        <f>SUM(AC48:AC55)</f>
        <v>0</v>
      </c>
      <c r="AD47" s="204"/>
      <c r="AE47" s="200">
        <f t="shared" ref="AE47:AK47" si="22">SUM(AE48:AE55)</f>
        <v>0</v>
      </c>
      <c r="AF47" s="200">
        <f t="shared" si="22"/>
        <v>0</v>
      </c>
      <c r="AG47" s="200">
        <f t="shared" si="22"/>
        <v>0</v>
      </c>
      <c r="AH47" s="200">
        <f>SUM(AE47:AG47)</f>
        <v>0</v>
      </c>
      <c r="AI47" s="406">
        <f t="shared" si="22"/>
        <v>0</v>
      </c>
      <c r="AJ47" s="407">
        <f>SUM(AJ48:AJ55)</f>
        <v>0</v>
      </c>
      <c r="AK47" s="204">
        <f t="shared" si="22"/>
        <v>0</v>
      </c>
      <c r="AL47" s="200">
        <f t="shared" ref="AL47" si="23">SUM(AL48:AL55)</f>
        <v>0</v>
      </c>
      <c r="AM47" s="200">
        <f t="shared" ref="AM47" si="24">SUM(AM48:AM55)</f>
        <v>0</v>
      </c>
      <c r="AN47" s="44"/>
    </row>
    <row r="48" spans="1:56" s="212" customFormat="1" ht="15" x14ac:dyDescent="0.25">
      <c r="A48" s="274"/>
      <c r="B48" s="205"/>
      <c r="C48" s="96"/>
      <c r="D48" s="97"/>
      <c r="E48" s="206"/>
      <c r="F48" s="207"/>
      <c r="G48" s="207"/>
      <c r="H48" s="135"/>
      <c r="I48" s="205"/>
      <c r="J48" s="96"/>
      <c r="K48" s="136"/>
      <c r="L48" s="106"/>
      <c r="M48" s="95"/>
      <c r="N48" s="208"/>
      <c r="O48" s="209"/>
      <c r="P48" s="205"/>
      <c r="Q48" s="108"/>
      <c r="R48" s="109"/>
      <c r="S48" s="110"/>
      <c r="T48" s="111"/>
      <c r="U48" s="111"/>
      <c r="V48" s="210"/>
      <c r="W48" s="365">
        <f t="shared" ref="W48:W55" si="25">ROUNDUP(Q48/$R$7,0)</f>
        <v>0</v>
      </c>
      <c r="X48" s="112"/>
      <c r="Y48" s="110"/>
      <c r="Z48" s="111"/>
      <c r="AA48" s="111"/>
      <c r="AB48" s="114"/>
      <c r="AC48" s="78">
        <f t="shared" ref="AC48:AC55" si="26">ROUNDUP(Q48/$R$9,0)</f>
        <v>0</v>
      </c>
      <c r="AD48" s="113"/>
      <c r="AE48" s="110"/>
      <c r="AF48" s="111"/>
      <c r="AG48" s="111"/>
      <c r="AH48" s="116"/>
      <c r="AI48" s="81">
        <f t="shared" ref="AI48:AI55" si="27">ROUNDUP(Q48/$R$8,0)</f>
        <v>0</v>
      </c>
      <c r="AJ48" s="253">
        <f t="shared" si="7"/>
        <v>0</v>
      </c>
      <c r="AK48" s="109">
        <f t="shared" ref="AK48:AK55" si="28">30*P48</f>
        <v>0</v>
      </c>
      <c r="AL48" s="115"/>
      <c r="AM48" s="116"/>
      <c r="AN48" s="117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</row>
    <row r="49" spans="1:56" s="212" customFormat="1" ht="15" x14ac:dyDescent="0.25">
      <c r="A49" s="274"/>
      <c r="B49" s="205"/>
      <c r="C49" s="96"/>
      <c r="D49" s="97"/>
      <c r="E49" s="206"/>
      <c r="F49" s="207"/>
      <c r="G49" s="207"/>
      <c r="H49" s="135"/>
      <c r="I49" s="205"/>
      <c r="J49" s="96"/>
      <c r="K49" s="136"/>
      <c r="L49" s="106"/>
      <c r="M49" s="95"/>
      <c r="N49" s="208"/>
      <c r="O49" s="209"/>
      <c r="P49" s="205"/>
      <c r="Q49" s="108"/>
      <c r="R49" s="109"/>
      <c r="S49" s="110"/>
      <c r="T49" s="111"/>
      <c r="U49" s="111"/>
      <c r="V49" s="210"/>
      <c r="W49" s="75">
        <f t="shared" si="25"/>
        <v>0</v>
      </c>
      <c r="X49" s="112"/>
      <c r="Y49" s="110"/>
      <c r="Z49" s="111"/>
      <c r="AA49" s="111"/>
      <c r="AB49" s="114"/>
      <c r="AC49" s="78">
        <f t="shared" si="26"/>
        <v>0</v>
      </c>
      <c r="AD49" s="113"/>
      <c r="AE49" s="110"/>
      <c r="AF49" s="111"/>
      <c r="AG49" s="111"/>
      <c r="AH49" s="116"/>
      <c r="AI49" s="81">
        <f t="shared" si="27"/>
        <v>0</v>
      </c>
      <c r="AJ49" s="253">
        <f t="shared" si="7"/>
        <v>0</v>
      </c>
      <c r="AK49" s="109">
        <f t="shared" si="28"/>
        <v>0</v>
      </c>
      <c r="AL49" s="115"/>
      <c r="AM49" s="116"/>
      <c r="AN49" s="117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</row>
    <row r="50" spans="1:56" s="212" customFormat="1" ht="15" x14ac:dyDescent="0.25">
      <c r="A50" s="274"/>
      <c r="B50" s="205"/>
      <c r="C50" s="96"/>
      <c r="D50" s="97"/>
      <c r="E50" s="206"/>
      <c r="F50" s="207"/>
      <c r="G50" s="207"/>
      <c r="H50" s="135"/>
      <c r="I50" s="205"/>
      <c r="J50" s="96"/>
      <c r="K50" s="136"/>
      <c r="L50" s="106"/>
      <c r="M50" s="95"/>
      <c r="N50" s="208"/>
      <c r="O50" s="209"/>
      <c r="P50" s="205"/>
      <c r="Q50" s="108"/>
      <c r="R50" s="109"/>
      <c r="S50" s="110"/>
      <c r="T50" s="111"/>
      <c r="U50" s="111"/>
      <c r="V50" s="210"/>
      <c r="W50" s="75">
        <f t="shared" si="25"/>
        <v>0</v>
      </c>
      <c r="X50" s="112"/>
      <c r="Y50" s="110"/>
      <c r="Z50" s="111"/>
      <c r="AA50" s="111"/>
      <c r="AB50" s="114"/>
      <c r="AC50" s="78">
        <f t="shared" si="26"/>
        <v>0</v>
      </c>
      <c r="AD50" s="113"/>
      <c r="AE50" s="110"/>
      <c r="AF50" s="111"/>
      <c r="AG50" s="111"/>
      <c r="AH50" s="116"/>
      <c r="AI50" s="81">
        <f t="shared" si="27"/>
        <v>0</v>
      </c>
      <c r="AJ50" s="253">
        <f t="shared" si="7"/>
        <v>0</v>
      </c>
      <c r="AK50" s="109">
        <f t="shared" si="28"/>
        <v>0</v>
      </c>
      <c r="AL50" s="115"/>
      <c r="AM50" s="116"/>
      <c r="AN50" s="117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</row>
    <row r="51" spans="1:56" s="212" customFormat="1" ht="15" x14ac:dyDescent="0.25">
      <c r="A51" s="274"/>
      <c r="B51" s="205"/>
      <c r="C51" s="96"/>
      <c r="D51" s="97"/>
      <c r="E51" s="206"/>
      <c r="F51" s="207"/>
      <c r="G51" s="207"/>
      <c r="H51" s="135"/>
      <c r="I51" s="205"/>
      <c r="J51" s="96"/>
      <c r="K51" s="136"/>
      <c r="L51" s="106"/>
      <c r="M51" s="95"/>
      <c r="N51" s="208"/>
      <c r="O51" s="209"/>
      <c r="P51" s="205"/>
      <c r="Q51" s="108"/>
      <c r="R51" s="109"/>
      <c r="S51" s="110"/>
      <c r="T51" s="111"/>
      <c r="U51" s="111"/>
      <c r="V51" s="210"/>
      <c r="W51" s="75">
        <f t="shared" si="25"/>
        <v>0</v>
      </c>
      <c r="X51" s="112"/>
      <c r="Y51" s="110"/>
      <c r="Z51" s="111"/>
      <c r="AA51" s="111"/>
      <c r="AB51" s="114"/>
      <c r="AC51" s="78">
        <f t="shared" si="26"/>
        <v>0</v>
      </c>
      <c r="AD51" s="113"/>
      <c r="AE51" s="110"/>
      <c r="AF51" s="111"/>
      <c r="AG51" s="111"/>
      <c r="AH51" s="116"/>
      <c r="AI51" s="81">
        <f t="shared" si="27"/>
        <v>0</v>
      </c>
      <c r="AJ51" s="253">
        <f t="shared" si="7"/>
        <v>0</v>
      </c>
      <c r="AK51" s="109">
        <f t="shared" si="28"/>
        <v>0</v>
      </c>
      <c r="AL51" s="115"/>
      <c r="AM51" s="116"/>
      <c r="AN51" s="117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</row>
    <row r="52" spans="1:56" s="212" customFormat="1" ht="15" x14ac:dyDescent="0.25">
      <c r="A52" s="274"/>
      <c r="B52" s="205"/>
      <c r="C52" s="96"/>
      <c r="D52" s="97"/>
      <c r="E52" s="206"/>
      <c r="F52" s="207"/>
      <c r="G52" s="207"/>
      <c r="H52" s="135"/>
      <c r="I52" s="205"/>
      <c r="J52" s="96"/>
      <c r="K52" s="136"/>
      <c r="L52" s="106"/>
      <c r="M52" s="95"/>
      <c r="N52" s="208"/>
      <c r="O52" s="209"/>
      <c r="P52" s="205"/>
      <c r="Q52" s="108"/>
      <c r="R52" s="109"/>
      <c r="S52" s="110"/>
      <c r="T52" s="111"/>
      <c r="U52" s="111"/>
      <c r="V52" s="210"/>
      <c r="W52" s="75">
        <f t="shared" si="25"/>
        <v>0</v>
      </c>
      <c r="X52" s="112"/>
      <c r="Y52" s="110"/>
      <c r="Z52" s="111"/>
      <c r="AA52" s="111"/>
      <c r="AB52" s="114"/>
      <c r="AC52" s="78">
        <f t="shared" si="26"/>
        <v>0</v>
      </c>
      <c r="AD52" s="113"/>
      <c r="AE52" s="110"/>
      <c r="AF52" s="111"/>
      <c r="AG52" s="111"/>
      <c r="AH52" s="116"/>
      <c r="AI52" s="81">
        <f t="shared" si="27"/>
        <v>0</v>
      </c>
      <c r="AJ52" s="253">
        <f t="shared" si="7"/>
        <v>0</v>
      </c>
      <c r="AK52" s="109">
        <f t="shared" si="28"/>
        <v>0</v>
      </c>
      <c r="AL52" s="115"/>
      <c r="AM52" s="116"/>
      <c r="AN52" s="117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</row>
    <row r="53" spans="1:56" x14ac:dyDescent="0.2">
      <c r="A53" s="274"/>
      <c r="B53" s="205"/>
      <c r="C53" s="96"/>
      <c r="D53" s="97"/>
      <c r="E53" s="206"/>
      <c r="F53" s="207"/>
      <c r="G53" s="207"/>
      <c r="H53" s="135"/>
      <c r="I53" s="205"/>
      <c r="J53" s="96"/>
      <c r="K53" s="136"/>
      <c r="L53" s="106"/>
      <c r="M53" s="95"/>
      <c r="N53" s="208"/>
      <c r="O53" s="209"/>
      <c r="P53" s="205"/>
      <c r="Q53" s="108"/>
      <c r="R53" s="109"/>
      <c r="S53" s="110"/>
      <c r="T53" s="111"/>
      <c r="U53" s="111"/>
      <c r="V53" s="210"/>
      <c r="W53" s="75">
        <f t="shared" si="25"/>
        <v>0</v>
      </c>
      <c r="X53" s="112"/>
      <c r="Y53" s="110"/>
      <c r="Z53" s="111"/>
      <c r="AA53" s="111"/>
      <c r="AB53" s="114"/>
      <c r="AC53" s="78">
        <f t="shared" si="26"/>
        <v>0</v>
      </c>
      <c r="AD53" s="113"/>
      <c r="AE53" s="110"/>
      <c r="AF53" s="111"/>
      <c r="AG53" s="111"/>
      <c r="AH53" s="116"/>
      <c r="AI53" s="81">
        <f t="shared" si="27"/>
        <v>0</v>
      </c>
      <c r="AJ53" s="253">
        <f t="shared" si="7"/>
        <v>0</v>
      </c>
      <c r="AK53" s="109">
        <f t="shared" si="28"/>
        <v>0</v>
      </c>
      <c r="AL53" s="115"/>
      <c r="AM53" s="116"/>
      <c r="AN53" s="117"/>
    </row>
    <row r="54" spans="1:56" x14ac:dyDescent="0.2">
      <c r="A54" s="274"/>
      <c r="B54" s="205"/>
      <c r="C54" s="96"/>
      <c r="D54" s="97"/>
      <c r="E54" s="206"/>
      <c r="F54" s="207"/>
      <c r="G54" s="207"/>
      <c r="H54" s="135"/>
      <c r="I54" s="205"/>
      <c r="J54" s="96"/>
      <c r="K54" s="136"/>
      <c r="L54" s="106"/>
      <c r="M54" s="95"/>
      <c r="N54" s="208"/>
      <c r="O54" s="209"/>
      <c r="P54" s="205"/>
      <c r="Q54" s="108"/>
      <c r="R54" s="109"/>
      <c r="S54" s="110"/>
      <c r="T54" s="111"/>
      <c r="U54" s="111"/>
      <c r="V54" s="210"/>
      <c r="W54" s="75">
        <f t="shared" si="25"/>
        <v>0</v>
      </c>
      <c r="X54" s="112"/>
      <c r="Y54" s="110"/>
      <c r="Z54" s="111"/>
      <c r="AA54" s="111"/>
      <c r="AB54" s="114"/>
      <c r="AC54" s="78">
        <f t="shared" si="26"/>
        <v>0</v>
      </c>
      <c r="AD54" s="113"/>
      <c r="AE54" s="110"/>
      <c r="AF54" s="111"/>
      <c r="AG54" s="111"/>
      <c r="AH54" s="116"/>
      <c r="AI54" s="81">
        <f t="shared" si="27"/>
        <v>0</v>
      </c>
      <c r="AJ54" s="253">
        <f t="shared" si="7"/>
        <v>0</v>
      </c>
      <c r="AK54" s="109">
        <f t="shared" si="28"/>
        <v>0</v>
      </c>
      <c r="AL54" s="115"/>
      <c r="AM54" s="116"/>
      <c r="AN54" s="117"/>
    </row>
    <row r="55" spans="1:56" ht="15" thickBot="1" x14ac:dyDescent="0.25">
      <c r="A55" s="274"/>
      <c r="B55" s="205"/>
      <c r="C55" s="96"/>
      <c r="D55" s="97"/>
      <c r="E55" s="213"/>
      <c r="F55" s="214"/>
      <c r="G55" s="214"/>
      <c r="H55" s="100"/>
      <c r="I55" s="215"/>
      <c r="J55" s="102"/>
      <c r="K55" s="103"/>
      <c r="L55" s="104"/>
      <c r="M55" s="95"/>
      <c r="N55" s="208"/>
      <c r="O55" s="209"/>
      <c r="P55" s="205"/>
      <c r="Q55" s="108"/>
      <c r="R55" s="109"/>
      <c r="S55" s="110"/>
      <c r="T55" s="111"/>
      <c r="U55" s="111"/>
      <c r="V55" s="210"/>
      <c r="W55" s="75">
        <f t="shared" si="25"/>
        <v>0</v>
      </c>
      <c r="X55" s="112"/>
      <c r="Y55" s="110"/>
      <c r="Z55" s="111"/>
      <c r="AA55" s="111"/>
      <c r="AB55" s="114"/>
      <c r="AC55" s="78">
        <f t="shared" si="26"/>
        <v>0</v>
      </c>
      <c r="AD55" s="113"/>
      <c r="AE55" s="110"/>
      <c r="AF55" s="111"/>
      <c r="AG55" s="111"/>
      <c r="AH55" s="114"/>
      <c r="AI55" s="81">
        <f t="shared" si="27"/>
        <v>0</v>
      </c>
      <c r="AJ55" s="253">
        <f t="shared" si="7"/>
        <v>0</v>
      </c>
      <c r="AK55" s="109">
        <f t="shared" si="28"/>
        <v>0</v>
      </c>
      <c r="AL55" s="115"/>
      <c r="AM55" s="116"/>
      <c r="AN55" s="117"/>
    </row>
    <row r="56" spans="1:56" ht="15.75" customHeight="1" x14ac:dyDescent="0.2">
      <c r="A56" s="274"/>
      <c r="B56" s="280" t="s">
        <v>6</v>
      </c>
      <c r="C56" s="281"/>
      <c r="D56" s="118" t="s">
        <v>5</v>
      </c>
      <c r="E56" s="216"/>
      <c r="F56" s="217"/>
      <c r="G56" s="217"/>
      <c r="H56" s="121"/>
      <c r="I56" s="218"/>
      <c r="J56" s="123"/>
      <c r="K56" s="124"/>
      <c r="L56" s="125"/>
      <c r="M56" s="122"/>
      <c r="N56" s="219"/>
      <c r="O56" s="220"/>
      <c r="P56" s="221">
        <f>SUM(P57:P62)</f>
        <v>0</v>
      </c>
      <c r="Q56" s="222">
        <f>SUM(Q57:Q62)</f>
        <v>0</v>
      </c>
      <c r="R56" s="54"/>
      <c r="S56" s="58">
        <f>SUM(S57:S62)</f>
        <v>0</v>
      </c>
      <c r="T56" s="55">
        <f>SUM(T57:T62)</f>
        <v>0</v>
      </c>
      <c r="U56" s="55">
        <f>SUM(U57:U62)</f>
        <v>0</v>
      </c>
      <c r="V56" s="223">
        <f>SUM(V57:V62)</f>
        <v>0</v>
      </c>
      <c r="W56" s="57">
        <f>SUM(W57:W62)</f>
        <v>0</v>
      </c>
      <c r="X56" s="129"/>
      <c r="Y56" s="130">
        <f>SUM(Y57:Y62)</f>
        <v>0</v>
      </c>
      <c r="Z56" s="131">
        <f>SUM(Z57:Z62)</f>
        <v>0</v>
      </c>
      <c r="AA56" s="131">
        <f>SUM(AA57:AA62)</f>
        <v>0</v>
      </c>
      <c r="AB56" s="55">
        <f>SUM(Y56:AA56)</f>
        <v>0</v>
      </c>
      <c r="AC56" s="379">
        <f>SUM(AC57:AC62)</f>
        <v>0</v>
      </c>
      <c r="AD56" s="132"/>
      <c r="AE56" s="131">
        <f t="shared" ref="AE56:AG56" si="29">SUM(AE57:AE62)</f>
        <v>0</v>
      </c>
      <c r="AF56" s="131">
        <f t="shared" si="29"/>
        <v>0</v>
      </c>
      <c r="AG56" s="131">
        <f t="shared" si="29"/>
        <v>0</v>
      </c>
      <c r="AH56" s="55">
        <f>SUM(AE56:AG56)</f>
        <v>0</v>
      </c>
      <c r="AI56" s="224">
        <f>SUM(AI57:AI62)</f>
        <v>0</v>
      </c>
      <c r="AJ56" s="255">
        <f>SUM(AJ57:AJ62)</f>
        <v>0</v>
      </c>
      <c r="AK56" s="132">
        <f t="shared" ref="AK56" si="30">SUM(AK57:AK62)</f>
        <v>0</v>
      </c>
      <c r="AL56" s="130">
        <f t="shared" ref="AL56" si="31">SUM(AL57:AL62)</f>
        <v>0</v>
      </c>
      <c r="AM56" s="131">
        <f t="shared" ref="AM56" si="32">SUM(AM57:AM62)</f>
        <v>0</v>
      </c>
      <c r="AN56" s="118"/>
    </row>
    <row r="57" spans="1:56" x14ac:dyDescent="0.2">
      <c r="A57" s="274"/>
      <c r="B57" s="205"/>
      <c r="C57" s="96"/>
      <c r="D57" s="97"/>
      <c r="E57" s="206"/>
      <c r="F57" s="207"/>
      <c r="G57" s="207"/>
      <c r="H57" s="135"/>
      <c r="I57" s="205"/>
      <c r="J57" s="96"/>
      <c r="K57" s="136"/>
      <c r="L57" s="106"/>
      <c r="M57" s="95"/>
      <c r="N57" s="208"/>
      <c r="O57" s="209"/>
      <c r="P57" s="205"/>
      <c r="Q57" s="108"/>
      <c r="R57" s="109"/>
      <c r="S57" s="110"/>
      <c r="T57" s="111"/>
      <c r="U57" s="111"/>
      <c r="V57" s="225"/>
      <c r="W57" s="75">
        <f t="shared" ref="W57:W62" si="33">ROUNDUP(Q57/$R$7,0)</f>
        <v>0</v>
      </c>
      <c r="X57" s="137"/>
      <c r="Y57" s="110"/>
      <c r="Z57" s="111"/>
      <c r="AA57" s="111"/>
      <c r="AB57" s="116"/>
      <c r="AC57" s="78">
        <f t="shared" ref="AC57:AC62" si="34">ROUNDUP(Q57/$R$9,0)</f>
        <v>0</v>
      </c>
      <c r="AD57" s="138"/>
      <c r="AE57" s="110"/>
      <c r="AF57" s="111"/>
      <c r="AG57" s="111"/>
      <c r="AH57" s="116"/>
      <c r="AI57" s="81">
        <f t="shared" ref="AI57:AI62" si="35">ROUNDUP(Q57/$R$8,0)</f>
        <v>0</v>
      </c>
      <c r="AJ57" s="253">
        <f t="shared" si="7"/>
        <v>0</v>
      </c>
      <c r="AK57" s="109">
        <f t="shared" ref="AK57:AK62" si="36">30*P57</f>
        <v>0</v>
      </c>
      <c r="AL57" s="115"/>
      <c r="AM57" s="116"/>
      <c r="AN57" s="139"/>
    </row>
    <row r="58" spans="1:56" x14ac:dyDescent="0.2">
      <c r="A58" s="274"/>
      <c r="B58" s="205"/>
      <c r="C58" s="96"/>
      <c r="D58" s="97"/>
      <c r="E58" s="206"/>
      <c r="F58" s="207"/>
      <c r="G58" s="207"/>
      <c r="H58" s="135"/>
      <c r="I58" s="205"/>
      <c r="J58" s="96"/>
      <c r="K58" s="136"/>
      <c r="L58" s="106"/>
      <c r="M58" s="95"/>
      <c r="N58" s="208"/>
      <c r="O58" s="209"/>
      <c r="P58" s="205"/>
      <c r="Q58" s="108"/>
      <c r="R58" s="109"/>
      <c r="S58" s="110"/>
      <c r="T58" s="111"/>
      <c r="U58" s="111"/>
      <c r="V58" s="225"/>
      <c r="W58" s="75">
        <f t="shared" si="33"/>
        <v>0</v>
      </c>
      <c r="X58" s="137"/>
      <c r="Y58" s="110"/>
      <c r="Z58" s="111"/>
      <c r="AA58" s="111"/>
      <c r="AB58" s="116"/>
      <c r="AC58" s="78">
        <f t="shared" si="34"/>
        <v>0</v>
      </c>
      <c r="AD58" s="138"/>
      <c r="AE58" s="110"/>
      <c r="AF58" s="111"/>
      <c r="AG58" s="111"/>
      <c r="AH58" s="116"/>
      <c r="AI58" s="81">
        <f t="shared" si="35"/>
        <v>0</v>
      </c>
      <c r="AJ58" s="253">
        <f t="shared" si="7"/>
        <v>0</v>
      </c>
      <c r="AK58" s="109">
        <f t="shared" si="36"/>
        <v>0</v>
      </c>
      <c r="AL58" s="115"/>
      <c r="AM58" s="116"/>
      <c r="AN58" s="139"/>
    </row>
    <row r="59" spans="1:56" x14ac:dyDescent="0.2">
      <c r="A59" s="274"/>
      <c r="B59" s="205"/>
      <c r="C59" s="96"/>
      <c r="D59" s="97"/>
      <c r="E59" s="206"/>
      <c r="F59" s="207"/>
      <c r="G59" s="207"/>
      <c r="H59" s="135"/>
      <c r="I59" s="205"/>
      <c r="J59" s="96"/>
      <c r="K59" s="136"/>
      <c r="L59" s="106"/>
      <c r="M59" s="95"/>
      <c r="N59" s="208"/>
      <c r="O59" s="209"/>
      <c r="P59" s="205"/>
      <c r="Q59" s="108"/>
      <c r="R59" s="109"/>
      <c r="S59" s="110"/>
      <c r="T59" s="111"/>
      <c r="U59" s="111"/>
      <c r="V59" s="225"/>
      <c r="W59" s="75">
        <f t="shared" si="33"/>
        <v>0</v>
      </c>
      <c r="X59" s="137"/>
      <c r="Y59" s="110"/>
      <c r="Z59" s="111"/>
      <c r="AA59" s="111"/>
      <c r="AB59" s="116"/>
      <c r="AC59" s="78">
        <f t="shared" si="34"/>
        <v>0</v>
      </c>
      <c r="AD59" s="138"/>
      <c r="AE59" s="110"/>
      <c r="AF59" s="111"/>
      <c r="AG59" s="111"/>
      <c r="AH59" s="116"/>
      <c r="AI59" s="81">
        <f t="shared" si="35"/>
        <v>0</v>
      </c>
      <c r="AJ59" s="253">
        <f t="shared" si="7"/>
        <v>0</v>
      </c>
      <c r="AK59" s="109">
        <f t="shared" si="36"/>
        <v>0</v>
      </c>
      <c r="AL59" s="115"/>
      <c r="AM59" s="116"/>
      <c r="AN59" s="139"/>
    </row>
    <row r="60" spans="1:56" x14ac:dyDescent="0.2">
      <c r="A60" s="274"/>
      <c r="B60" s="205"/>
      <c r="C60" s="96"/>
      <c r="D60" s="97"/>
      <c r="E60" s="206"/>
      <c r="F60" s="207"/>
      <c r="G60" s="207"/>
      <c r="H60" s="135"/>
      <c r="I60" s="205"/>
      <c r="J60" s="96"/>
      <c r="K60" s="136"/>
      <c r="L60" s="106"/>
      <c r="M60" s="95"/>
      <c r="N60" s="208"/>
      <c r="O60" s="209"/>
      <c r="P60" s="205"/>
      <c r="Q60" s="108"/>
      <c r="R60" s="109"/>
      <c r="S60" s="110"/>
      <c r="T60" s="111"/>
      <c r="U60" s="111"/>
      <c r="V60" s="225"/>
      <c r="W60" s="75">
        <f t="shared" si="33"/>
        <v>0</v>
      </c>
      <c r="X60" s="137"/>
      <c r="Y60" s="110"/>
      <c r="Z60" s="111"/>
      <c r="AA60" s="111"/>
      <c r="AB60" s="116"/>
      <c r="AC60" s="78">
        <f t="shared" si="34"/>
        <v>0</v>
      </c>
      <c r="AD60" s="138"/>
      <c r="AE60" s="110"/>
      <c r="AF60" s="111"/>
      <c r="AG60" s="111"/>
      <c r="AH60" s="116"/>
      <c r="AI60" s="81">
        <f t="shared" si="35"/>
        <v>0</v>
      </c>
      <c r="AJ60" s="253">
        <f t="shared" si="7"/>
        <v>0</v>
      </c>
      <c r="AK60" s="109">
        <f t="shared" si="36"/>
        <v>0</v>
      </c>
      <c r="AL60" s="115"/>
      <c r="AM60" s="116"/>
      <c r="AN60" s="139"/>
    </row>
    <row r="61" spans="1:56" x14ac:dyDescent="0.2">
      <c r="A61" s="274"/>
      <c r="B61" s="205"/>
      <c r="C61" s="96"/>
      <c r="D61" s="97"/>
      <c r="E61" s="206"/>
      <c r="F61" s="207"/>
      <c r="G61" s="207"/>
      <c r="H61" s="135"/>
      <c r="I61" s="205"/>
      <c r="J61" s="96"/>
      <c r="K61" s="136"/>
      <c r="L61" s="106"/>
      <c r="M61" s="95"/>
      <c r="N61" s="208"/>
      <c r="O61" s="209"/>
      <c r="P61" s="205"/>
      <c r="Q61" s="108"/>
      <c r="R61" s="109"/>
      <c r="S61" s="110"/>
      <c r="T61" s="111"/>
      <c r="U61" s="111"/>
      <c r="V61" s="225"/>
      <c r="W61" s="75">
        <f t="shared" si="33"/>
        <v>0</v>
      </c>
      <c r="X61" s="137"/>
      <c r="Y61" s="110"/>
      <c r="Z61" s="111"/>
      <c r="AA61" s="111"/>
      <c r="AB61" s="116"/>
      <c r="AC61" s="78">
        <f t="shared" si="34"/>
        <v>0</v>
      </c>
      <c r="AD61" s="138"/>
      <c r="AE61" s="110"/>
      <c r="AF61" s="111"/>
      <c r="AG61" s="111"/>
      <c r="AH61" s="116"/>
      <c r="AI61" s="81">
        <f t="shared" si="35"/>
        <v>0</v>
      </c>
      <c r="AJ61" s="253">
        <f t="shared" si="7"/>
        <v>0</v>
      </c>
      <c r="AK61" s="109">
        <f t="shared" si="36"/>
        <v>0</v>
      </c>
      <c r="AL61" s="115"/>
      <c r="AM61" s="116"/>
      <c r="AN61" s="139"/>
    </row>
    <row r="62" spans="1:56" ht="15" thickBot="1" x14ac:dyDescent="0.25">
      <c r="A62" s="274"/>
      <c r="B62" s="226"/>
      <c r="C62" s="141"/>
      <c r="D62" s="142"/>
      <c r="E62" s="213"/>
      <c r="F62" s="214"/>
      <c r="G62" s="214"/>
      <c r="H62" s="100"/>
      <c r="I62" s="215"/>
      <c r="J62" s="102"/>
      <c r="K62" s="103"/>
      <c r="L62" s="104"/>
      <c r="M62" s="140"/>
      <c r="N62" s="208"/>
      <c r="O62" s="209"/>
      <c r="P62" s="226"/>
      <c r="Q62" s="108"/>
      <c r="R62" s="109"/>
      <c r="S62" s="110"/>
      <c r="T62" s="111"/>
      <c r="U62" s="111"/>
      <c r="V62" s="210"/>
      <c r="W62" s="75">
        <f t="shared" si="33"/>
        <v>0</v>
      </c>
      <c r="X62" s="112"/>
      <c r="Y62" s="110"/>
      <c r="Z62" s="111"/>
      <c r="AA62" s="111"/>
      <c r="AB62" s="114"/>
      <c r="AC62" s="78">
        <f t="shared" si="34"/>
        <v>0</v>
      </c>
      <c r="AD62" s="113"/>
      <c r="AE62" s="110"/>
      <c r="AF62" s="111"/>
      <c r="AG62" s="111"/>
      <c r="AH62" s="114"/>
      <c r="AI62" s="81">
        <f t="shared" si="35"/>
        <v>0</v>
      </c>
      <c r="AJ62" s="253">
        <f t="shared" si="7"/>
        <v>0</v>
      </c>
      <c r="AK62" s="109">
        <f t="shared" si="36"/>
        <v>0</v>
      </c>
      <c r="AL62" s="115"/>
      <c r="AM62" s="116"/>
      <c r="AN62" s="139"/>
    </row>
    <row r="63" spans="1:56" ht="15.75" customHeight="1" x14ac:dyDescent="0.2">
      <c r="A63" s="274"/>
      <c r="B63" s="280" t="s">
        <v>7</v>
      </c>
      <c r="C63" s="281"/>
      <c r="D63" s="118" t="s">
        <v>8</v>
      </c>
      <c r="E63" s="216"/>
      <c r="F63" s="217"/>
      <c r="G63" s="217"/>
      <c r="H63" s="121"/>
      <c r="I63" s="218"/>
      <c r="J63" s="123"/>
      <c r="K63" s="124"/>
      <c r="L63" s="125"/>
      <c r="M63" s="122"/>
      <c r="N63" s="227"/>
      <c r="O63" s="228"/>
      <c r="P63" s="221">
        <f>SUM(P64:P69)</f>
        <v>0</v>
      </c>
      <c r="Q63" s="222">
        <f>SUM(Q64:Q69)</f>
        <v>0</v>
      </c>
      <c r="R63" s="54"/>
      <c r="S63" s="58">
        <f>SUM(S64:S69)</f>
        <v>0</v>
      </c>
      <c r="T63" s="55">
        <f>SUM(T64:T69)</f>
        <v>0</v>
      </c>
      <c r="U63" s="55">
        <f>SUM(U64:U69)</f>
        <v>0</v>
      </c>
      <c r="V63" s="223">
        <f>SUM(V64:V69)</f>
        <v>0</v>
      </c>
      <c r="W63" s="57">
        <f>SUM(W69)</f>
        <v>0</v>
      </c>
      <c r="X63" s="129"/>
      <c r="Y63" s="130">
        <f>SUM(Y64:Y69)</f>
        <v>0</v>
      </c>
      <c r="Z63" s="131">
        <f>SUM(Z64:Z69)</f>
        <v>0</v>
      </c>
      <c r="AA63" s="131">
        <f>SUM(AA64:AA69)</f>
        <v>0</v>
      </c>
      <c r="AB63" s="55">
        <f>SUM(Y63:AA63)</f>
        <v>0</v>
      </c>
      <c r="AC63" s="379">
        <f>SUM(AC64:AC69)</f>
        <v>0</v>
      </c>
      <c r="AD63" s="132"/>
      <c r="AE63" s="131">
        <f t="shared" ref="AE63:AG63" si="37">SUM(AE64:AE69)</f>
        <v>0</v>
      </c>
      <c r="AF63" s="131">
        <f t="shared" si="37"/>
        <v>0</v>
      </c>
      <c r="AG63" s="131">
        <f t="shared" si="37"/>
        <v>0</v>
      </c>
      <c r="AH63" s="55">
        <f>SUM(AE63:AG63)</f>
        <v>0</v>
      </c>
      <c r="AI63" s="224">
        <f>SUM(AI64:AI69)</f>
        <v>0</v>
      </c>
      <c r="AJ63" s="408">
        <f>SUM(AJ64:AJ69)</f>
        <v>0</v>
      </c>
      <c r="AK63" s="130">
        <f t="shared" ref="AK63" si="38">SUM(AK64:AK69)</f>
        <v>0</v>
      </c>
      <c r="AL63" s="131">
        <f t="shared" ref="AL63" si="39">SUM(AL64:AL69)</f>
        <v>0</v>
      </c>
      <c r="AM63" s="131">
        <f t="shared" ref="AM63" si="40">SUM(AM64:AM69)</f>
        <v>0</v>
      </c>
      <c r="AN63" s="118"/>
    </row>
    <row r="64" spans="1:56" x14ac:dyDescent="0.2">
      <c r="A64" s="274"/>
      <c r="B64" s="205"/>
      <c r="C64" s="96"/>
      <c r="D64" s="97"/>
      <c r="E64" s="206"/>
      <c r="F64" s="207"/>
      <c r="G64" s="207"/>
      <c r="H64" s="135"/>
      <c r="I64" s="205"/>
      <c r="J64" s="96"/>
      <c r="K64" s="136"/>
      <c r="L64" s="106"/>
      <c r="M64" s="95"/>
      <c r="N64" s="208"/>
      <c r="O64" s="209"/>
      <c r="P64" s="205"/>
      <c r="Q64" s="108"/>
      <c r="R64" s="109"/>
      <c r="S64" s="110"/>
      <c r="T64" s="111"/>
      <c r="U64" s="111"/>
      <c r="V64" s="225"/>
      <c r="W64" s="75">
        <f t="shared" ref="W64:W69" si="41">ROUNDUP(Q64/$R$7,0)</f>
        <v>0</v>
      </c>
      <c r="X64" s="137"/>
      <c r="Y64" s="110"/>
      <c r="Z64" s="111"/>
      <c r="AA64" s="111"/>
      <c r="AB64" s="116"/>
      <c r="AC64" s="78">
        <f t="shared" ref="AC64:AC69" si="42">ROUNDUP(Q64/$R$9,0)</f>
        <v>0</v>
      </c>
      <c r="AD64" s="138"/>
      <c r="AE64" s="110"/>
      <c r="AF64" s="111"/>
      <c r="AG64" s="111"/>
      <c r="AH64" s="116"/>
      <c r="AI64" s="81">
        <f t="shared" ref="AI64:AI69" si="43">ROUNDUP(Q64/$R$8,0)</f>
        <v>0</v>
      </c>
      <c r="AJ64" s="253">
        <f t="shared" si="7"/>
        <v>0</v>
      </c>
      <c r="AK64" s="109">
        <f t="shared" ref="AK64:AK69" si="44">30*P64</f>
        <v>0</v>
      </c>
      <c r="AL64" s="115"/>
      <c r="AM64" s="116"/>
      <c r="AN64" s="139"/>
    </row>
    <row r="65" spans="1:40" x14ac:dyDescent="0.2">
      <c r="A65" s="274"/>
      <c r="B65" s="205"/>
      <c r="C65" s="96"/>
      <c r="D65" s="97"/>
      <c r="E65" s="206"/>
      <c r="F65" s="207"/>
      <c r="G65" s="207"/>
      <c r="H65" s="135"/>
      <c r="I65" s="205"/>
      <c r="J65" s="96"/>
      <c r="K65" s="136"/>
      <c r="L65" s="106"/>
      <c r="M65" s="95"/>
      <c r="N65" s="208"/>
      <c r="O65" s="209"/>
      <c r="P65" s="205"/>
      <c r="Q65" s="108"/>
      <c r="R65" s="109"/>
      <c r="S65" s="110"/>
      <c r="T65" s="111"/>
      <c r="U65" s="111"/>
      <c r="V65" s="225"/>
      <c r="W65" s="75">
        <f t="shared" si="41"/>
        <v>0</v>
      </c>
      <c r="X65" s="137"/>
      <c r="Y65" s="110"/>
      <c r="Z65" s="111"/>
      <c r="AA65" s="111"/>
      <c r="AB65" s="116"/>
      <c r="AC65" s="78">
        <f t="shared" si="42"/>
        <v>0</v>
      </c>
      <c r="AD65" s="138"/>
      <c r="AE65" s="110"/>
      <c r="AF65" s="111"/>
      <c r="AG65" s="111"/>
      <c r="AH65" s="116"/>
      <c r="AI65" s="81">
        <f t="shared" si="43"/>
        <v>0</v>
      </c>
      <c r="AJ65" s="253">
        <f t="shared" si="7"/>
        <v>0</v>
      </c>
      <c r="AK65" s="109">
        <f t="shared" si="44"/>
        <v>0</v>
      </c>
      <c r="AL65" s="115"/>
      <c r="AM65" s="116"/>
      <c r="AN65" s="139"/>
    </row>
    <row r="66" spans="1:40" x14ac:dyDescent="0.2">
      <c r="A66" s="274"/>
      <c r="B66" s="205"/>
      <c r="C66" s="96"/>
      <c r="D66" s="97"/>
      <c r="E66" s="206"/>
      <c r="F66" s="207"/>
      <c r="G66" s="207"/>
      <c r="H66" s="135"/>
      <c r="I66" s="205"/>
      <c r="J66" s="96"/>
      <c r="K66" s="136"/>
      <c r="L66" s="106"/>
      <c r="M66" s="95"/>
      <c r="N66" s="208"/>
      <c r="O66" s="209"/>
      <c r="P66" s="205"/>
      <c r="Q66" s="108"/>
      <c r="R66" s="109"/>
      <c r="S66" s="110"/>
      <c r="T66" s="111"/>
      <c r="U66" s="111"/>
      <c r="V66" s="225"/>
      <c r="W66" s="75">
        <f t="shared" si="41"/>
        <v>0</v>
      </c>
      <c r="X66" s="137"/>
      <c r="Y66" s="110"/>
      <c r="Z66" s="111"/>
      <c r="AA66" s="111"/>
      <c r="AB66" s="116"/>
      <c r="AC66" s="78">
        <f t="shared" si="42"/>
        <v>0</v>
      </c>
      <c r="AD66" s="138"/>
      <c r="AE66" s="110"/>
      <c r="AF66" s="111"/>
      <c r="AG66" s="111"/>
      <c r="AH66" s="116"/>
      <c r="AI66" s="81">
        <f t="shared" si="43"/>
        <v>0</v>
      </c>
      <c r="AJ66" s="253">
        <f t="shared" si="7"/>
        <v>0</v>
      </c>
      <c r="AK66" s="109">
        <f t="shared" si="44"/>
        <v>0</v>
      </c>
      <c r="AL66" s="115"/>
      <c r="AM66" s="116"/>
      <c r="AN66" s="139"/>
    </row>
    <row r="67" spans="1:40" x14ac:dyDescent="0.2">
      <c r="A67" s="274"/>
      <c r="B67" s="205"/>
      <c r="C67" s="96"/>
      <c r="D67" s="97"/>
      <c r="E67" s="206"/>
      <c r="F67" s="207"/>
      <c r="G67" s="207"/>
      <c r="H67" s="135"/>
      <c r="I67" s="205"/>
      <c r="J67" s="96"/>
      <c r="K67" s="136"/>
      <c r="L67" s="106"/>
      <c r="M67" s="95"/>
      <c r="N67" s="208"/>
      <c r="O67" s="209"/>
      <c r="P67" s="205"/>
      <c r="Q67" s="108"/>
      <c r="R67" s="109"/>
      <c r="S67" s="110"/>
      <c r="T67" s="111"/>
      <c r="U67" s="111"/>
      <c r="V67" s="225"/>
      <c r="W67" s="75">
        <f t="shared" si="41"/>
        <v>0</v>
      </c>
      <c r="X67" s="137"/>
      <c r="Y67" s="110"/>
      <c r="Z67" s="111"/>
      <c r="AA67" s="111"/>
      <c r="AB67" s="116"/>
      <c r="AC67" s="78">
        <f t="shared" si="42"/>
        <v>0</v>
      </c>
      <c r="AD67" s="138"/>
      <c r="AE67" s="110"/>
      <c r="AF67" s="111"/>
      <c r="AG67" s="111"/>
      <c r="AH67" s="116"/>
      <c r="AI67" s="81">
        <f t="shared" si="43"/>
        <v>0</v>
      </c>
      <c r="AJ67" s="253">
        <f t="shared" si="7"/>
        <v>0</v>
      </c>
      <c r="AK67" s="109">
        <f t="shared" si="44"/>
        <v>0</v>
      </c>
      <c r="AL67" s="115"/>
      <c r="AM67" s="116"/>
      <c r="AN67" s="139"/>
    </row>
    <row r="68" spans="1:40" x14ac:dyDescent="0.2">
      <c r="A68" s="274"/>
      <c r="B68" s="205"/>
      <c r="C68" s="96"/>
      <c r="D68" s="97"/>
      <c r="E68" s="206"/>
      <c r="F68" s="207"/>
      <c r="G68" s="207"/>
      <c r="H68" s="135"/>
      <c r="I68" s="205"/>
      <c r="J68" s="96"/>
      <c r="K68" s="136"/>
      <c r="L68" s="106"/>
      <c r="M68" s="95"/>
      <c r="N68" s="208"/>
      <c r="O68" s="209"/>
      <c r="P68" s="205"/>
      <c r="Q68" s="108"/>
      <c r="R68" s="109"/>
      <c r="S68" s="110"/>
      <c r="T68" s="111"/>
      <c r="U68" s="111"/>
      <c r="V68" s="225"/>
      <c r="W68" s="75">
        <f t="shared" si="41"/>
        <v>0</v>
      </c>
      <c r="X68" s="137"/>
      <c r="Y68" s="110"/>
      <c r="Z68" s="111"/>
      <c r="AA68" s="111"/>
      <c r="AB68" s="116"/>
      <c r="AC68" s="78">
        <f t="shared" si="42"/>
        <v>0</v>
      </c>
      <c r="AD68" s="138"/>
      <c r="AE68" s="110"/>
      <c r="AF68" s="111"/>
      <c r="AG68" s="111"/>
      <c r="AH68" s="116"/>
      <c r="AI68" s="81">
        <f t="shared" si="43"/>
        <v>0</v>
      </c>
      <c r="AJ68" s="253">
        <f t="shared" si="7"/>
        <v>0</v>
      </c>
      <c r="AK68" s="109">
        <f t="shared" si="44"/>
        <v>0</v>
      </c>
      <c r="AL68" s="115"/>
      <c r="AM68" s="116"/>
      <c r="AN68" s="139"/>
    </row>
    <row r="69" spans="1:40" ht="15" thickBot="1" x14ac:dyDescent="0.25">
      <c r="A69" s="275"/>
      <c r="B69" s="229"/>
      <c r="C69" s="147"/>
      <c r="D69" s="148"/>
      <c r="E69" s="230"/>
      <c r="F69" s="231"/>
      <c r="G69" s="231"/>
      <c r="H69" s="151"/>
      <c r="I69" s="232"/>
      <c r="J69" s="153"/>
      <c r="K69" s="154"/>
      <c r="L69" s="155"/>
      <c r="M69" s="146"/>
      <c r="N69" s="233"/>
      <c r="O69" s="234"/>
      <c r="P69" s="229"/>
      <c r="Q69" s="159"/>
      <c r="R69" s="160"/>
      <c r="S69" s="161"/>
      <c r="T69" s="162"/>
      <c r="U69" s="162"/>
      <c r="V69" s="235"/>
      <c r="W69" s="236">
        <f t="shared" si="41"/>
        <v>0</v>
      </c>
      <c r="X69" s="163"/>
      <c r="Y69" s="161"/>
      <c r="Z69" s="162"/>
      <c r="AA69" s="162"/>
      <c r="AB69" s="165"/>
      <c r="AC69" s="237">
        <f t="shared" si="42"/>
        <v>0</v>
      </c>
      <c r="AD69" s="164"/>
      <c r="AE69" s="161"/>
      <c r="AF69" s="162"/>
      <c r="AG69" s="162"/>
      <c r="AH69" s="165"/>
      <c r="AI69" s="238">
        <f t="shared" si="43"/>
        <v>0</v>
      </c>
      <c r="AJ69" s="249">
        <f t="shared" si="7"/>
        <v>0</v>
      </c>
      <c r="AK69" s="160">
        <f t="shared" si="44"/>
        <v>0</v>
      </c>
      <c r="AL69" s="166"/>
      <c r="AM69" s="167"/>
      <c r="AN69" s="168"/>
    </row>
    <row r="70" spans="1:40" s="25" customFormat="1" ht="15.75" thickBot="1" x14ac:dyDescent="0.25">
      <c r="C70" s="239"/>
      <c r="D70" s="239"/>
      <c r="E70" s="239"/>
      <c r="F70" s="239"/>
      <c r="G70" s="239"/>
      <c r="H70" s="239"/>
      <c r="I70" s="239"/>
      <c r="J70" s="239"/>
      <c r="K70" s="239"/>
      <c r="L70" s="239"/>
      <c r="M70" s="239"/>
      <c r="P70" s="240">
        <f>SUM(P47,P56,P63)</f>
        <v>0</v>
      </c>
      <c r="Q70" s="175">
        <f>SUM(Q47,Q56,Q63)</f>
        <v>0</v>
      </c>
      <c r="R70" s="173"/>
      <c r="S70" s="242">
        <f>SUM(S47,S56,S63)</f>
        <v>0</v>
      </c>
      <c r="T70" s="178">
        <f>SUM(T47,T56,T63)</f>
        <v>0</v>
      </c>
      <c r="U70" s="178">
        <f>SUM(U47,U56,U63)</f>
        <v>0</v>
      </c>
      <c r="V70" s="243">
        <f>SUM(V47,V56,V63)</f>
        <v>0</v>
      </c>
      <c r="W70" s="367">
        <f>SUM(W47,W56,W63)</f>
        <v>0</v>
      </c>
      <c r="X70" s="179"/>
      <c r="Y70" s="180">
        <f>SUM(Y47,Y56,Y63)</f>
        <v>0</v>
      </c>
      <c r="Z70" s="181">
        <f>SUM(Z47,Z56,Z63)</f>
        <v>0</v>
      </c>
      <c r="AA70" s="181">
        <f>SUM(AA47,AA56,AA63)</f>
        <v>0</v>
      </c>
      <c r="AB70" s="183">
        <f>SUM(AB47,AB56,AB63)</f>
        <v>0</v>
      </c>
      <c r="AC70" s="375">
        <f>SUM(AC47,AC56,AC63)</f>
        <v>0</v>
      </c>
      <c r="AD70" s="182"/>
      <c r="AE70" s="180">
        <f t="shared" ref="Y70:AL70" si="45">SUM(AE64:AE69,AE57:AE62,AE48:AE55)</f>
        <v>0</v>
      </c>
      <c r="AF70" s="181">
        <f t="shared" si="45"/>
        <v>0</v>
      </c>
      <c r="AG70" s="181">
        <f t="shared" si="45"/>
        <v>0</v>
      </c>
      <c r="AH70" s="368">
        <f>SUM(AE70:AG70)</f>
        <v>0</v>
      </c>
      <c r="AI70" s="375">
        <f>SUM(AI47,AI56,AI63)</f>
        <v>0</v>
      </c>
      <c r="AJ70" s="376">
        <f>SUM(AJ47,AJ56,AJ63)</f>
        <v>0</v>
      </c>
      <c r="AK70" s="241">
        <f>+SUM(AK47,AK56,AK63)</f>
        <v>0</v>
      </c>
      <c r="AL70" s="182">
        <f t="shared" si="45"/>
        <v>0</v>
      </c>
      <c r="AM70" s="184">
        <f>SUM(AM64:AM69,AM57:AM62,AM48:AM55)</f>
        <v>0</v>
      </c>
      <c r="AN70" s="185"/>
    </row>
    <row r="71" spans="1:40" s="25" customFormat="1" x14ac:dyDescent="0.2"/>
    <row r="72" spans="1:40" s="25" customFormat="1" x14ac:dyDescent="0.2"/>
    <row r="73" spans="1:40" s="25" customFormat="1" x14ac:dyDescent="0.2"/>
    <row r="74" spans="1:40" s="25" customFormat="1" x14ac:dyDescent="0.2"/>
    <row r="75" spans="1:40" s="25" customFormat="1" x14ac:dyDescent="0.2"/>
    <row r="76" spans="1:40" s="25" customFormat="1" x14ac:dyDescent="0.2"/>
    <row r="77" spans="1:40" s="25" customFormat="1" x14ac:dyDescent="0.2"/>
    <row r="78" spans="1:40" s="25" customFormat="1" x14ac:dyDescent="0.2"/>
    <row r="79" spans="1:40" s="25" customFormat="1" x14ac:dyDescent="0.2"/>
    <row r="80" spans="1:40" s="25" customFormat="1" x14ac:dyDescent="0.2"/>
    <row r="81" s="25" customFormat="1" x14ac:dyDescent="0.2"/>
    <row r="82" s="25" customFormat="1" x14ac:dyDescent="0.2"/>
    <row r="83" s="25" customFormat="1" x14ac:dyDescent="0.2"/>
    <row r="84" s="25" customFormat="1" x14ac:dyDescent="0.2"/>
    <row r="85" s="25" customFormat="1" x14ac:dyDescent="0.2"/>
    <row r="86" s="25" customFormat="1" x14ac:dyDescent="0.2"/>
    <row r="87" s="25" customFormat="1" x14ac:dyDescent="0.2"/>
    <row r="88" s="25" customFormat="1" x14ac:dyDescent="0.2"/>
    <row r="89" s="25" customFormat="1" x14ac:dyDescent="0.2"/>
    <row r="90" s="25" customFormat="1" x14ac:dyDescent="0.2"/>
    <row r="91" s="25" customFormat="1" x14ac:dyDescent="0.2"/>
    <row r="92" s="25" customFormat="1" x14ac:dyDescent="0.2"/>
    <row r="93" s="25" customFormat="1" x14ac:dyDescent="0.2"/>
    <row r="94" s="25" customFormat="1" x14ac:dyDescent="0.2"/>
    <row r="95" s="25" customFormat="1" x14ac:dyDescent="0.2"/>
    <row r="96" s="25" customFormat="1" x14ac:dyDescent="0.2"/>
  </sheetData>
  <mergeCells count="66">
    <mergeCell ref="B63:C63"/>
    <mergeCell ref="AD14:AI15"/>
    <mergeCell ref="AD16:AD17"/>
    <mergeCell ref="Q14:Q15"/>
    <mergeCell ref="R16:R17"/>
    <mergeCell ref="R14:W15"/>
    <mergeCell ref="X14:AC15"/>
    <mergeCell ref="X16:X17"/>
    <mergeCell ref="I15:I17"/>
    <mergeCell ref="J15:J17"/>
    <mergeCell ref="M15:M17"/>
    <mergeCell ref="N15:N17"/>
    <mergeCell ref="O15:O17"/>
    <mergeCell ref="AK15:AK17"/>
    <mergeCell ref="I14:K14"/>
    <mergeCell ref="K15:K17"/>
    <mergeCell ref="E14:H14"/>
    <mergeCell ref="I3:O3"/>
    <mergeCell ref="I4:O4"/>
    <mergeCell ref="Q11:AJ13"/>
    <mergeCell ref="B47:C47"/>
    <mergeCell ref="B56:C56"/>
    <mergeCell ref="AJ14:AJ17"/>
    <mergeCell ref="B3:D3"/>
    <mergeCell ref="B4:D4"/>
    <mergeCell ref="P3:T3"/>
    <mergeCell ref="U3:W3"/>
    <mergeCell ref="P4:T4"/>
    <mergeCell ref="U4:W4"/>
    <mergeCell ref="B14:D14"/>
    <mergeCell ref="AG16:AG17"/>
    <mergeCell ref="E3:H3"/>
    <mergeCell ref="E4:H4"/>
    <mergeCell ref="P15:P17"/>
    <mergeCell ref="AH16:AH17"/>
    <mergeCell ref="AI16:AI17"/>
    <mergeCell ref="A18:A44"/>
    <mergeCell ref="A47:A69"/>
    <mergeCell ref="AC16:AC17"/>
    <mergeCell ref="AE16:AE17"/>
    <mergeCell ref="AF16:AF17"/>
    <mergeCell ref="A15:A17"/>
    <mergeCell ref="B18:C18"/>
    <mergeCell ref="B31:C31"/>
    <mergeCell ref="B38:C38"/>
    <mergeCell ref="L15:L17"/>
    <mergeCell ref="Q16:Q17"/>
    <mergeCell ref="B15:B17"/>
    <mergeCell ref="C15:C17"/>
    <mergeCell ref="D15:D17"/>
    <mergeCell ref="AL15:AL17"/>
    <mergeCell ref="AM15:AM17"/>
    <mergeCell ref="AN15:AN17"/>
    <mergeCell ref="E15:E17"/>
    <mergeCell ref="F15:F17"/>
    <mergeCell ref="G15:G17"/>
    <mergeCell ref="H15:H17"/>
    <mergeCell ref="S16:S17"/>
    <mergeCell ref="T16:T17"/>
    <mergeCell ref="U16:U17"/>
    <mergeCell ref="Z16:Z17"/>
    <mergeCell ref="AA16:AA17"/>
    <mergeCell ref="V16:V17"/>
    <mergeCell ref="W16:W17"/>
    <mergeCell ref="Y16:Y17"/>
    <mergeCell ref="AB16:AB17"/>
  </mergeCells>
  <pageMargins left="0.19685039370078741" right="0.19685039370078741" top="0.19685039370078741" bottom="0.19685039370078741" header="0.31496062992125984" footer="0.31496062992125984"/>
  <pageSetup paperSize="9" scale="39" fitToWidth="2" orientation="landscape" r:id="rId1"/>
  <colBreaks count="1" manualBreakCount="1">
    <brk id="16" max="1048575" man="1"/>
  </colBreaks>
  <ignoredErrors>
    <ignoredError sqref="AL19:AM19 AL21:AM21 AL20 P36:P37 P32:P33 AL22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1000000}">
          <x14:formula1>
            <xm:f>Off!$A$3:$A$7</xm:f>
          </x14:formula1>
          <xm:sqref>A4</xm:sqref>
        </x14:dataValidation>
        <x14:dataValidation type="list" allowBlank="1" showInputMessage="1" showErrorMessage="1" xr:uid="{00000000-0002-0000-0000-000002000000}">
          <x14:formula1>
            <xm:f>Off!$J$3:$J$11</xm:f>
          </x14:formula1>
          <xm:sqref>L19:L28 L32:L37 L39:L44 L48:L55 L57:L62 L64:L68 L69</xm:sqref>
        </x14:dataValidation>
        <x14:dataValidation type="list" allowBlank="1" showInputMessage="1" showErrorMessage="1" xr:uid="{00000000-0002-0000-0000-000003000000}">
          <x14:formula1>
            <xm:f>Off!$B$3:$B$24</xm:f>
          </x14:formula1>
          <xm:sqref>B4:E4</xm:sqref>
        </x14:dataValidation>
        <x14:dataValidation type="list" allowBlank="1" showInputMessage="1" showErrorMessage="1" xr:uid="{00000000-0002-0000-0000-000004000000}">
          <x14:formula1>
            <xm:f>Off!$H$5:$H$56</xm:f>
          </x14:formula1>
          <xm:sqref>H19:H30 H32:H37 H39:H44 H48:H55 H57:H62 H64:H69</xm:sqref>
        </x14:dataValidation>
        <x14:dataValidation type="list" allowBlank="1" showInputMessage="1" showErrorMessage="1" xr:uid="{00000000-0002-0000-0000-000005000000}">
          <x14:formula1>
            <xm:f>Off!$I$3:$I$4</xm:f>
          </x14:formula1>
          <xm:sqref>M19:M30 M32:M37 M39:M44 M48:M55 M57:M62 M64:M69 R18:R69 X18:X45 X47:X69 AD18:AD45 AD47:AD69</xm:sqref>
        </x14:dataValidation>
        <x14:dataValidation type="list" allowBlank="1" showInputMessage="1" showErrorMessage="1" xr:uid="{00000000-0002-0000-0000-000006000000}">
          <x14:formula1>
            <xm:f>Off!$C$3:$C$19</xm:f>
          </x14:formula1>
          <xm:sqref>I4</xm:sqref>
        </x14:dataValidation>
        <x14:dataValidation type="list" allowBlank="1" showInputMessage="1" showErrorMessage="1" xr:uid="{00000000-0002-0000-0000-000007000000}">
          <x14:formula1>
            <xm:f>Off!$D$3:$D$25</xm:f>
          </x14:formula1>
          <xm:sqref>U4:X4</xm:sqref>
        </x14:dataValidation>
        <x14:dataValidation type="list" allowBlank="1" showInputMessage="1" showErrorMessage="1" xr:uid="{00000000-0002-0000-0000-000008000000}">
          <x14:formula1>
            <xm:f>Off!$E$5:$E$6</xm:f>
          </x14:formula1>
          <xm:sqref>E19:E30 E32:E37 E39:E44 E48:E55 E57:E62 E64:E69</xm:sqref>
        </x14:dataValidation>
        <x14:dataValidation type="list" allowBlank="1" showInputMessage="1" showErrorMessage="1" xr:uid="{00000000-0002-0000-0000-000009000000}">
          <x14:formula1>
            <xm:f>Off!$F$5:$F$6</xm:f>
          </x14:formula1>
          <xm:sqref>F19:F30 F32:F37 F39:F44 F48:F55 F57:F62 F64:F69</xm:sqref>
        </x14:dataValidation>
        <x14:dataValidation type="list" allowBlank="1" showInputMessage="1" showErrorMessage="1" xr:uid="{00000000-0002-0000-0000-00000A000000}">
          <x14:formula1>
            <xm:f>Off!$G$5:$G$6</xm:f>
          </x14:formula1>
          <xm:sqref>G19:G30 G32:G37 G39:G44 G48:G55 G57:G62 G64:G69</xm:sqref>
        </x14:dataValidation>
        <x14:dataValidation type="list" allowBlank="1" showInputMessage="1" showErrorMessage="1" xr:uid="{7DCF43F0-CAD8-4A75-93A3-BD970E0C34E9}">
          <x14:formula1>
            <xm:f>Off!$K$3:$K$4</xm:f>
          </x14:formula1>
          <xm:sqref>D19:H30 D39:G44 D48:G55 D57:G62 D64:G69 K64:K69 K19:K30 K32:K37 K39:K44 K48:K55 K57:K62 D32:G37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62"/>
  <sheetViews>
    <sheetView zoomScale="80" zoomScaleNormal="80" workbookViewId="0">
      <selection activeCell="C36" sqref="C36"/>
    </sheetView>
  </sheetViews>
  <sheetFormatPr baseColWidth="10" defaultRowHeight="12.75" x14ac:dyDescent="0.2"/>
  <cols>
    <col min="1" max="1" width="18.28515625" style="6" customWidth="1"/>
    <col min="2" max="2" width="33.7109375" style="6" customWidth="1"/>
    <col min="3" max="3" width="28.42578125" style="6" customWidth="1"/>
    <col min="4" max="4" width="17" style="6" customWidth="1"/>
    <col min="5" max="7" width="21.42578125" style="6" customWidth="1"/>
    <col min="8" max="8" width="32.85546875" style="6" customWidth="1"/>
    <col min="9" max="9" width="21.42578125" style="6" customWidth="1"/>
    <col min="10" max="10" width="38.42578125" style="6" customWidth="1"/>
    <col min="11" max="11" width="21.5703125" style="6" customWidth="1"/>
    <col min="12" max="16384" width="11.42578125" style="6"/>
  </cols>
  <sheetData>
    <row r="2" spans="1:12" x14ac:dyDescent="0.2">
      <c r="A2" s="2" t="s">
        <v>37</v>
      </c>
      <c r="B2" s="2" t="s">
        <v>32</v>
      </c>
      <c r="C2" s="2" t="s">
        <v>33</v>
      </c>
      <c r="D2" s="2" t="s">
        <v>35</v>
      </c>
      <c r="E2" s="3" t="s">
        <v>120</v>
      </c>
      <c r="F2" s="4" t="s">
        <v>121</v>
      </c>
      <c r="G2" s="4" t="s">
        <v>122</v>
      </c>
      <c r="H2" s="5" t="s">
        <v>176</v>
      </c>
      <c r="I2" s="2" t="s">
        <v>105</v>
      </c>
      <c r="J2" s="2" t="s">
        <v>84</v>
      </c>
      <c r="K2" s="6" t="s">
        <v>191</v>
      </c>
      <c r="L2" s="6" t="s">
        <v>206</v>
      </c>
    </row>
    <row r="3" spans="1:12" x14ac:dyDescent="0.2">
      <c r="A3" s="6" t="s">
        <v>38</v>
      </c>
      <c r="B3" s="6" t="s">
        <v>44</v>
      </c>
      <c r="C3" s="6" t="s">
        <v>61</v>
      </c>
      <c r="D3" s="6" t="s">
        <v>79</v>
      </c>
      <c r="E3" s="7" t="s">
        <v>97</v>
      </c>
      <c r="F3" s="8" t="s">
        <v>83</v>
      </c>
      <c r="G3" s="8" t="s">
        <v>99</v>
      </c>
      <c r="H3" s="9" t="s">
        <v>100</v>
      </c>
      <c r="I3" s="10" t="s">
        <v>106</v>
      </c>
      <c r="J3" s="6" t="s">
        <v>86</v>
      </c>
      <c r="K3" s="6" t="s">
        <v>5</v>
      </c>
      <c r="L3" s="360">
        <v>6.9444444444444441E-3</v>
      </c>
    </row>
    <row r="4" spans="1:12" ht="76.5" x14ac:dyDescent="0.2">
      <c r="A4" s="6" t="s">
        <v>39</v>
      </c>
      <c r="B4" s="6" t="s">
        <v>45</v>
      </c>
      <c r="C4" s="6" t="s">
        <v>64</v>
      </c>
      <c r="D4" s="6" t="s">
        <v>80</v>
      </c>
      <c r="E4" s="11" t="s">
        <v>108</v>
      </c>
      <c r="F4" s="12" t="s">
        <v>98</v>
      </c>
      <c r="G4" s="12" t="s">
        <v>109</v>
      </c>
      <c r="H4" s="20" t="s">
        <v>101</v>
      </c>
      <c r="I4" s="10" t="s">
        <v>107</v>
      </c>
      <c r="J4" s="6" t="s">
        <v>85</v>
      </c>
      <c r="K4" s="6" t="s">
        <v>8</v>
      </c>
      <c r="L4" s="360">
        <v>1.0416666666666666E-2</v>
      </c>
    </row>
    <row r="5" spans="1:12" x14ac:dyDescent="0.2">
      <c r="A5" s="6" t="s">
        <v>40</v>
      </c>
      <c r="B5" s="6" t="s">
        <v>46</v>
      </c>
      <c r="C5" s="6" t="s">
        <v>65</v>
      </c>
      <c r="D5" s="6" t="s">
        <v>81</v>
      </c>
      <c r="E5" s="13" t="s">
        <v>106</v>
      </c>
      <c r="F5" s="14" t="s">
        <v>106</v>
      </c>
      <c r="G5" s="14" t="s">
        <v>106</v>
      </c>
      <c r="H5" s="21" t="s">
        <v>126</v>
      </c>
      <c r="I5" s="10"/>
      <c r="J5" s="6" t="s">
        <v>87</v>
      </c>
      <c r="L5" s="360">
        <v>1.3888888888888888E-2</v>
      </c>
    </row>
    <row r="6" spans="1:12" x14ac:dyDescent="0.2">
      <c r="A6" s="6" t="s">
        <v>41</v>
      </c>
      <c r="B6" s="6" t="s">
        <v>47</v>
      </c>
      <c r="C6" s="6" t="s">
        <v>66</v>
      </c>
      <c r="D6" s="6" t="s">
        <v>71</v>
      </c>
      <c r="E6" s="13" t="s">
        <v>107</v>
      </c>
      <c r="F6" s="14" t="s">
        <v>107</v>
      </c>
      <c r="G6" s="14" t="s">
        <v>107</v>
      </c>
      <c r="H6" s="21" t="s">
        <v>127</v>
      </c>
      <c r="I6" s="10"/>
      <c r="J6" s="6" t="s">
        <v>88</v>
      </c>
      <c r="L6" s="360">
        <v>1.7361111111111112E-2</v>
      </c>
    </row>
    <row r="7" spans="1:12" x14ac:dyDescent="0.2">
      <c r="B7" s="6" t="s">
        <v>48</v>
      </c>
      <c r="C7" s="6" t="s">
        <v>67</v>
      </c>
      <c r="D7" s="6" t="s">
        <v>68</v>
      </c>
      <c r="E7" s="7"/>
      <c r="F7" s="8"/>
      <c r="G7" s="8"/>
      <c r="H7" s="21" t="s">
        <v>128</v>
      </c>
      <c r="I7" s="10"/>
      <c r="J7" s="6" t="s">
        <v>89</v>
      </c>
      <c r="L7" s="360">
        <v>2.0833333333333332E-2</v>
      </c>
    </row>
    <row r="8" spans="1:12" x14ac:dyDescent="0.2">
      <c r="B8" s="6" t="s">
        <v>49</v>
      </c>
      <c r="C8" s="6" t="s">
        <v>116</v>
      </c>
      <c r="D8" s="6" t="s">
        <v>102</v>
      </c>
      <c r="E8" s="15"/>
      <c r="F8" s="16"/>
      <c r="G8" s="16"/>
      <c r="H8" s="21" t="s">
        <v>129</v>
      </c>
      <c r="J8" s="6" t="s">
        <v>90</v>
      </c>
      <c r="L8" s="360">
        <v>2.7777777777777776E-2</v>
      </c>
    </row>
    <row r="9" spans="1:12" x14ac:dyDescent="0.2">
      <c r="B9" s="6" t="s">
        <v>42</v>
      </c>
      <c r="C9" s="6" t="s">
        <v>119</v>
      </c>
      <c r="D9" s="6" t="s">
        <v>103</v>
      </c>
      <c r="E9" s="15"/>
      <c r="F9" s="16"/>
      <c r="G9" s="16"/>
      <c r="H9" s="21" t="s">
        <v>130</v>
      </c>
      <c r="J9" s="6" t="s">
        <v>91</v>
      </c>
      <c r="L9" s="360">
        <v>3.125E-2</v>
      </c>
    </row>
    <row r="10" spans="1:12" ht="38.25" x14ac:dyDescent="0.2">
      <c r="B10" s="6" t="s">
        <v>43</v>
      </c>
      <c r="C10" s="6" t="s">
        <v>110</v>
      </c>
      <c r="D10" s="6" t="s">
        <v>69</v>
      </c>
      <c r="E10" s="15"/>
      <c r="F10" s="16"/>
      <c r="G10" s="16"/>
      <c r="H10" s="21" t="s">
        <v>123</v>
      </c>
      <c r="J10" s="6" t="s">
        <v>92</v>
      </c>
      <c r="L10" s="360">
        <v>3.4722222222222224E-2</v>
      </c>
    </row>
    <row r="11" spans="1:12" x14ac:dyDescent="0.2">
      <c r="B11" s="6" t="s">
        <v>50</v>
      </c>
      <c r="C11" s="6" t="s">
        <v>115</v>
      </c>
      <c r="D11" s="6" t="s">
        <v>70</v>
      </c>
      <c r="E11" s="15"/>
      <c r="F11" s="16"/>
      <c r="G11" s="16"/>
      <c r="H11" s="21" t="s">
        <v>131</v>
      </c>
      <c r="J11" s="6" t="s">
        <v>93</v>
      </c>
      <c r="L11" s="360">
        <v>4.1666666666666664E-2</v>
      </c>
    </row>
    <row r="12" spans="1:12" x14ac:dyDescent="0.2">
      <c r="B12" s="6" t="s">
        <v>56</v>
      </c>
      <c r="D12" s="6" t="s">
        <v>72</v>
      </c>
      <c r="E12" s="15"/>
      <c r="F12" s="16"/>
      <c r="G12" s="16"/>
      <c r="H12" s="21" t="s">
        <v>132</v>
      </c>
      <c r="L12" s="360">
        <v>5.2083333333333336E-2</v>
      </c>
    </row>
    <row r="13" spans="1:12" x14ac:dyDescent="0.2">
      <c r="B13" s="6" t="s">
        <v>104</v>
      </c>
      <c r="D13" s="6" t="s">
        <v>73</v>
      </c>
      <c r="E13" s="15"/>
      <c r="F13" s="16"/>
      <c r="G13" s="16"/>
      <c r="H13" s="21" t="s">
        <v>133</v>
      </c>
      <c r="L13" s="360">
        <v>6.25E-2</v>
      </c>
    </row>
    <row r="14" spans="1:12" x14ac:dyDescent="0.2">
      <c r="B14" s="6" t="s">
        <v>52</v>
      </c>
      <c r="D14" s="6" t="s">
        <v>74</v>
      </c>
      <c r="E14" s="15"/>
      <c r="F14" s="16"/>
      <c r="G14" s="16"/>
      <c r="H14" s="21" t="s">
        <v>134</v>
      </c>
      <c r="L14" s="360">
        <v>7.2916666666666671E-2</v>
      </c>
    </row>
    <row r="15" spans="1:12" x14ac:dyDescent="0.2">
      <c r="B15" s="6" t="s">
        <v>53</v>
      </c>
      <c r="D15" s="6" t="s">
        <v>75</v>
      </c>
      <c r="E15" s="15"/>
      <c r="F15" s="16"/>
      <c r="G15" s="16"/>
      <c r="H15" s="21" t="s">
        <v>135</v>
      </c>
      <c r="L15" s="360">
        <v>8.3333333333333329E-2</v>
      </c>
    </row>
    <row r="16" spans="1:12" x14ac:dyDescent="0.2">
      <c r="B16" s="6" t="s">
        <v>54</v>
      </c>
      <c r="D16" s="6" t="s">
        <v>76</v>
      </c>
      <c r="E16" s="15"/>
      <c r="F16" s="16"/>
      <c r="G16" s="16"/>
      <c r="H16" s="21" t="s">
        <v>136</v>
      </c>
      <c r="L16" s="360">
        <v>9.375E-2</v>
      </c>
    </row>
    <row r="17" spans="2:12" x14ac:dyDescent="0.2">
      <c r="B17" s="6" t="s">
        <v>55</v>
      </c>
      <c r="D17" s="6" t="s">
        <v>77</v>
      </c>
      <c r="E17" s="15"/>
      <c r="F17" s="16"/>
      <c r="G17" s="16"/>
      <c r="H17" s="21" t="s">
        <v>137</v>
      </c>
      <c r="L17" s="360">
        <v>0.10416666666666667</v>
      </c>
    </row>
    <row r="18" spans="2:12" x14ac:dyDescent="0.2">
      <c r="B18" s="6" t="s">
        <v>51</v>
      </c>
      <c r="D18" s="6" t="s">
        <v>117</v>
      </c>
      <c r="E18" s="15"/>
      <c r="F18" s="16"/>
      <c r="G18" s="16"/>
      <c r="H18" s="21" t="s">
        <v>138</v>
      </c>
      <c r="L18" s="360">
        <v>0.11458333333333333</v>
      </c>
    </row>
    <row r="19" spans="2:12" x14ac:dyDescent="0.2">
      <c r="B19" s="6" t="s">
        <v>57</v>
      </c>
      <c r="D19" s="6" t="s">
        <v>118</v>
      </c>
      <c r="E19" s="15"/>
      <c r="F19" s="16"/>
      <c r="G19" s="16"/>
      <c r="H19" s="21" t="s">
        <v>139</v>
      </c>
      <c r="L19" s="360">
        <v>0.125</v>
      </c>
    </row>
    <row r="20" spans="2:12" x14ac:dyDescent="0.2">
      <c r="B20" s="6" t="s">
        <v>58</v>
      </c>
      <c r="D20" s="6" t="s">
        <v>113</v>
      </c>
      <c r="E20" s="15"/>
      <c r="F20" s="16"/>
      <c r="G20" s="16"/>
      <c r="H20" s="21" t="s">
        <v>140</v>
      </c>
      <c r="L20" s="360">
        <v>0.13541666666666666</v>
      </c>
    </row>
    <row r="21" spans="2:12" x14ac:dyDescent="0.2">
      <c r="B21" s="6" t="s">
        <v>59</v>
      </c>
      <c r="D21" s="6" t="s">
        <v>114</v>
      </c>
      <c r="E21" s="15"/>
      <c r="F21" s="16"/>
      <c r="G21" s="16"/>
      <c r="H21" s="21" t="s">
        <v>141</v>
      </c>
      <c r="L21" s="360">
        <v>0.14583333333333334</v>
      </c>
    </row>
    <row r="22" spans="2:12" x14ac:dyDescent="0.2">
      <c r="B22" s="6" t="s">
        <v>60</v>
      </c>
      <c r="D22" s="6" t="s">
        <v>111</v>
      </c>
      <c r="E22" s="15"/>
      <c r="F22" s="16"/>
      <c r="G22" s="16"/>
      <c r="H22" s="21" t="s">
        <v>142</v>
      </c>
      <c r="L22" s="360">
        <v>0.15625</v>
      </c>
    </row>
    <row r="23" spans="2:12" x14ac:dyDescent="0.2">
      <c r="B23" s="6" t="s">
        <v>62</v>
      </c>
      <c r="D23" s="6" t="s">
        <v>112</v>
      </c>
      <c r="E23" s="15"/>
      <c r="F23" s="16"/>
      <c r="G23" s="16"/>
      <c r="H23" s="21" t="s">
        <v>143</v>
      </c>
      <c r="L23" s="360">
        <v>0.16666666666666666</v>
      </c>
    </row>
    <row r="24" spans="2:12" x14ac:dyDescent="0.2">
      <c r="B24" s="6" t="s">
        <v>63</v>
      </c>
      <c r="D24" s="6" t="s">
        <v>82</v>
      </c>
      <c r="E24" s="15"/>
      <c r="F24" s="16"/>
      <c r="G24" s="16"/>
      <c r="H24" s="21" t="s">
        <v>144</v>
      </c>
      <c r="L24" s="360">
        <v>0.17708333333333334</v>
      </c>
    </row>
    <row r="25" spans="2:12" x14ac:dyDescent="0.2">
      <c r="D25" s="6" t="s">
        <v>78</v>
      </c>
      <c r="E25" s="15"/>
      <c r="F25" s="16"/>
      <c r="G25" s="16"/>
      <c r="H25" s="21" t="s">
        <v>145</v>
      </c>
      <c r="L25" s="360">
        <v>0.1875</v>
      </c>
    </row>
    <row r="26" spans="2:12" x14ac:dyDescent="0.2">
      <c r="E26" s="15"/>
      <c r="F26" s="16"/>
      <c r="G26" s="16"/>
      <c r="H26" s="21" t="s">
        <v>146</v>
      </c>
      <c r="L26" s="360">
        <v>0.19791666666666666</v>
      </c>
    </row>
    <row r="27" spans="2:12" ht="25.5" x14ac:dyDescent="0.2">
      <c r="E27" s="15"/>
      <c r="F27" s="16"/>
      <c r="G27" s="16"/>
      <c r="H27" s="21" t="s">
        <v>147</v>
      </c>
      <c r="L27" s="360">
        <v>0.20833333333333334</v>
      </c>
    </row>
    <row r="28" spans="2:12" x14ac:dyDescent="0.2">
      <c r="E28" s="15"/>
      <c r="F28" s="16"/>
      <c r="G28" s="16"/>
      <c r="H28" s="21" t="s">
        <v>148</v>
      </c>
    </row>
    <row r="29" spans="2:12" x14ac:dyDescent="0.2">
      <c r="E29" s="15"/>
      <c r="F29" s="16"/>
      <c r="G29" s="16"/>
      <c r="H29" s="21" t="s">
        <v>149</v>
      </c>
    </row>
    <row r="30" spans="2:12" x14ac:dyDescent="0.2">
      <c r="E30" s="15"/>
      <c r="F30" s="16"/>
      <c r="G30" s="16"/>
      <c r="H30" s="21" t="s">
        <v>150</v>
      </c>
    </row>
    <row r="31" spans="2:12" x14ac:dyDescent="0.2">
      <c r="E31" s="15"/>
      <c r="F31" s="16"/>
      <c r="G31" s="16"/>
      <c r="H31" s="21" t="s">
        <v>151</v>
      </c>
    </row>
    <row r="32" spans="2:12" x14ac:dyDescent="0.2">
      <c r="E32" s="15"/>
      <c r="F32" s="16"/>
      <c r="G32" s="16"/>
      <c r="H32" s="21" t="s">
        <v>124</v>
      </c>
    </row>
    <row r="33" spans="5:8" ht="25.5" x14ac:dyDescent="0.2">
      <c r="E33" s="15"/>
      <c r="F33" s="16"/>
      <c r="G33" s="16"/>
      <c r="H33" s="21" t="s">
        <v>125</v>
      </c>
    </row>
    <row r="34" spans="5:8" ht="25.5" x14ac:dyDescent="0.2">
      <c r="E34" s="15"/>
      <c r="F34" s="16"/>
      <c r="G34" s="16"/>
      <c r="H34" s="22" t="s">
        <v>152</v>
      </c>
    </row>
    <row r="35" spans="5:8" ht="25.5" x14ac:dyDescent="0.2">
      <c r="E35" s="15"/>
      <c r="F35" s="16"/>
      <c r="G35" s="16"/>
      <c r="H35" s="22" t="s">
        <v>153</v>
      </c>
    </row>
    <row r="36" spans="5:8" ht="38.25" x14ac:dyDescent="0.2">
      <c r="E36" s="15"/>
      <c r="F36" s="16"/>
      <c r="G36" s="16"/>
      <c r="H36" s="23" t="s">
        <v>154</v>
      </c>
    </row>
    <row r="37" spans="5:8" ht="25.5" x14ac:dyDescent="0.2">
      <c r="E37" s="15"/>
      <c r="F37" s="16"/>
      <c r="G37" s="16"/>
      <c r="H37" s="23" t="s">
        <v>155</v>
      </c>
    </row>
    <row r="38" spans="5:8" ht="25.5" x14ac:dyDescent="0.2">
      <c r="E38" s="15"/>
      <c r="F38" s="16"/>
      <c r="G38" s="16"/>
      <c r="H38" s="23" t="s">
        <v>156</v>
      </c>
    </row>
    <row r="39" spans="5:8" ht="38.25" x14ac:dyDescent="0.2">
      <c r="E39" s="15"/>
      <c r="F39" s="16"/>
      <c r="G39" s="16"/>
      <c r="H39" s="24" t="s">
        <v>157</v>
      </c>
    </row>
    <row r="40" spans="5:8" ht="38.25" x14ac:dyDescent="0.2">
      <c r="E40" s="15"/>
      <c r="F40" s="16"/>
      <c r="G40" s="16"/>
      <c r="H40" s="24" t="s">
        <v>158</v>
      </c>
    </row>
    <row r="41" spans="5:8" ht="25.5" x14ac:dyDescent="0.2">
      <c r="E41" s="15"/>
      <c r="F41" s="16"/>
      <c r="G41" s="16"/>
      <c r="H41" s="24" t="s">
        <v>159</v>
      </c>
    </row>
    <row r="42" spans="5:8" ht="25.5" x14ac:dyDescent="0.2">
      <c r="E42" s="15"/>
      <c r="F42" s="16"/>
      <c r="G42" s="16"/>
      <c r="H42" s="24" t="s">
        <v>160</v>
      </c>
    </row>
    <row r="43" spans="5:8" ht="25.5" x14ac:dyDescent="0.2">
      <c r="E43" s="15"/>
      <c r="F43" s="16"/>
      <c r="G43" s="16"/>
      <c r="H43" s="24" t="s">
        <v>161</v>
      </c>
    </row>
    <row r="44" spans="5:8" x14ac:dyDescent="0.2">
      <c r="E44" s="15"/>
      <c r="F44" s="16"/>
      <c r="G44" s="16"/>
      <c r="H44" s="24" t="s">
        <v>162</v>
      </c>
    </row>
    <row r="45" spans="5:8" ht="25.5" x14ac:dyDescent="0.2">
      <c r="E45" s="15"/>
      <c r="F45" s="16"/>
      <c r="G45" s="16"/>
      <c r="H45" s="24" t="s">
        <v>163</v>
      </c>
    </row>
    <row r="46" spans="5:8" ht="25.5" x14ac:dyDescent="0.2">
      <c r="E46" s="15"/>
      <c r="F46" s="16"/>
      <c r="G46" s="16"/>
      <c r="H46" s="24" t="s">
        <v>164</v>
      </c>
    </row>
    <row r="47" spans="5:8" ht="25.5" x14ac:dyDescent="0.2">
      <c r="E47" s="15"/>
      <c r="F47" s="16"/>
      <c r="G47" s="16"/>
      <c r="H47" s="24" t="s">
        <v>165</v>
      </c>
    </row>
    <row r="48" spans="5:8" x14ac:dyDescent="0.2">
      <c r="E48" s="15"/>
      <c r="F48" s="16"/>
      <c r="G48" s="16"/>
      <c r="H48" s="24" t="s">
        <v>166</v>
      </c>
    </row>
    <row r="49" spans="5:8" x14ac:dyDescent="0.2">
      <c r="E49" s="15"/>
      <c r="F49" s="16"/>
      <c r="G49" s="16"/>
      <c r="H49" s="24" t="s">
        <v>167</v>
      </c>
    </row>
    <row r="50" spans="5:8" x14ac:dyDescent="0.2">
      <c r="E50" s="15"/>
      <c r="F50" s="16"/>
      <c r="G50" s="16"/>
      <c r="H50" s="23" t="s">
        <v>168</v>
      </c>
    </row>
    <row r="51" spans="5:8" x14ac:dyDescent="0.2">
      <c r="E51" s="15"/>
      <c r="F51" s="16"/>
      <c r="G51" s="16"/>
      <c r="H51" s="23" t="s">
        <v>169</v>
      </c>
    </row>
    <row r="52" spans="5:8" ht="25.5" x14ac:dyDescent="0.2">
      <c r="E52" s="15"/>
      <c r="F52" s="16"/>
      <c r="G52" s="16"/>
      <c r="H52" s="23" t="s">
        <v>170</v>
      </c>
    </row>
    <row r="53" spans="5:8" ht="25.5" x14ac:dyDescent="0.2">
      <c r="E53" s="15"/>
      <c r="F53" s="16"/>
      <c r="G53" s="16"/>
      <c r="H53" s="23" t="s">
        <v>171</v>
      </c>
    </row>
    <row r="54" spans="5:8" ht="38.25" x14ac:dyDescent="0.2">
      <c r="E54" s="15"/>
      <c r="F54" s="16"/>
      <c r="G54" s="16"/>
      <c r="H54" s="23" t="s">
        <v>172</v>
      </c>
    </row>
    <row r="55" spans="5:8" ht="25.5" x14ac:dyDescent="0.2">
      <c r="E55" s="15"/>
      <c r="F55" s="16"/>
      <c r="G55" s="16"/>
      <c r="H55" s="23" t="s">
        <v>173</v>
      </c>
    </row>
    <row r="56" spans="5:8" ht="25.5" x14ac:dyDescent="0.2">
      <c r="E56" s="15"/>
      <c r="F56" s="16"/>
      <c r="G56" s="16"/>
      <c r="H56" s="23" t="s">
        <v>174</v>
      </c>
    </row>
    <row r="57" spans="5:8" x14ac:dyDescent="0.2">
      <c r="E57" s="15"/>
      <c r="F57" s="16"/>
      <c r="G57" s="16"/>
      <c r="H57" s="21"/>
    </row>
    <row r="58" spans="5:8" x14ac:dyDescent="0.2">
      <c r="E58" s="15"/>
      <c r="F58" s="16"/>
      <c r="G58" s="16"/>
      <c r="H58" s="1"/>
    </row>
    <row r="59" spans="5:8" x14ac:dyDescent="0.2">
      <c r="E59" s="15"/>
      <c r="F59" s="16"/>
      <c r="G59" s="16"/>
      <c r="H59" s="1"/>
    </row>
    <row r="60" spans="5:8" x14ac:dyDescent="0.2">
      <c r="E60" s="15"/>
      <c r="F60" s="16"/>
      <c r="G60" s="16"/>
      <c r="H60" s="1"/>
    </row>
    <row r="61" spans="5:8" x14ac:dyDescent="0.2">
      <c r="E61" s="15"/>
      <c r="F61" s="16"/>
      <c r="G61" s="16"/>
      <c r="H61" s="1"/>
    </row>
    <row r="62" spans="5:8" x14ac:dyDescent="0.2">
      <c r="E62" s="17"/>
      <c r="F62" s="18"/>
      <c r="G62" s="18"/>
      <c r="H62" s="19"/>
    </row>
  </sheetData>
  <dataValidations count="2">
    <dataValidation type="list" allowBlank="1" showInputMessage="1" showErrorMessage="1" sqref="A3:A7" xr:uid="{00000000-0002-0000-0100-000000000000}">
      <formula1>$A$3:$A$7</formula1>
    </dataValidation>
    <dataValidation type="list" allowBlank="1" showInputMessage="1" showErrorMessage="1" sqref="E3:H3 H4:H7 E4 F4:F6 G4" xr:uid="{00000000-0002-0000-0100-000001000000}">
      <formula1>$E$3:$E$6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Maquette pédagogique Licence</vt:lpstr>
      <vt:lpstr>Off</vt:lpstr>
      <vt:lpstr>'Maquette pédagogique Licence'!Zone_d_impression</vt:lpstr>
    </vt:vector>
  </TitlesOfParts>
  <Company>Université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Gabarit de maquette de formation</dc:title>
  <dc:creator>Clarisse ALBERT</dc:creator>
  <cp:lastModifiedBy>Sophie ANEX</cp:lastModifiedBy>
  <cp:lastPrinted>2023-01-17T09:36:55Z</cp:lastPrinted>
  <dcterms:created xsi:type="dcterms:W3CDTF">2021-01-26T18:09:55Z</dcterms:created>
  <dcterms:modified xsi:type="dcterms:W3CDTF">2023-02-09T16:02:14Z</dcterms:modified>
</cp:coreProperties>
</file>